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2.3部リーグ\"/>
    </mc:Choice>
  </mc:AlternateContent>
  <bookViews>
    <workbookView xWindow="0" yWindow="0" windowWidth="25605" windowHeight="14340" activeTab="3"/>
  </bookViews>
  <sheets>
    <sheet name="1日目表紙" sheetId="3" r:id="rId1"/>
    <sheet name="最終日表紙" sheetId="6" r:id="rId2"/>
    <sheet name="1日目成績" sheetId="1" r:id="rId3"/>
    <sheet name="最終日成績" sheetId="5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2" i="5" l="1"/>
  <c r="E133" i="5"/>
  <c r="E134" i="5"/>
  <c r="E135" i="5"/>
  <c r="E136" i="5"/>
  <c r="E137" i="5"/>
  <c r="D138" i="5"/>
  <c r="I132" i="5"/>
  <c r="I133" i="5"/>
  <c r="I134" i="5"/>
  <c r="I135" i="5"/>
  <c r="I136" i="5"/>
  <c r="H138" i="5"/>
  <c r="K138" i="5"/>
  <c r="E115" i="5"/>
  <c r="E116" i="5"/>
  <c r="E117" i="5"/>
  <c r="E118" i="5"/>
  <c r="E119" i="5"/>
  <c r="E120" i="5"/>
  <c r="E121" i="5"/>
  <c r="D122" i="5"/>
  <c r="I115" i="5"/>
  <c r="I116" i="5"/>
  <c r="I117" i="5"/>
  <c r="I118" i="5"/>
  <c r="I119" i="5"/>
  <c r="I120" i="5"/>
  <c r="I121" i="5"/>
  <c r="H122" i="5"/>
  <c r="K122" i="5"/>
  <c r="E91" i="5"/>
  <c r="E92" i="5"/>
  <c r="E93" i="5"/>
  <c r="E94" i="5"/>
  <c r="E95" i="5"/>
  <c r="E96" i="5"/>
  <c r="E97" i="5"/>
  <c r="D98" i="5"/>
  <c r="I91" i="5"/>
  <c r="I92" i="5"/>
  <c r="I93" i="5"/>
  <c r="I94" i="5"/>
  <c r="I95" i="5"/>
  <c r="I96" i="5"/>
  <c r="I97" i="5"/>
  <c r="H98" i="5"/>
  <c r="K98" i="5"/>
  <c r="E78" i="5"/>
  <c r="E79" i="5"/>
  <c r="E80" i="5"/>
  <c r="E81" i="5"/>
  <c r="E82" i="5"/>
  <c r="E83" i="5"/>
  <c r="E84" i="5"/>
  <c r="D85" i="5"/>
  <c r="I78" i="5"/>
  <c r="I79" i="5"/>
  <c r="I80" i="5"/>
  <c r="I81" i="5"/>
  <c r="I82" i="5"/>
  <c r="I83" i="5"/>
  <c r="I84" i="5"/>
  <c r="H85" i="5"/>
  <c r="K85" i="5"/>
  <c r="I60" i="5"/>
  <c r="I61" i="5"/>
  <c r="I62" i="5"/>
  <c r="I63" i="5"/>
  <c r="I64" i="5"/>
  <c r="I65" i="5"/>
  <c r="I66" i="5"/>
  <c r="H67" i="5"/>
  <c r="D17" i="6"/>
  <c r="D16" i="6"/>
  <c r="D14" i="6"/>
  <c r="D13" i="6"/>
  <c r="D15" i="6"/>
  <c r="D12" i="6"/>
  <c r="D11" i="6"/>
  <c r="D10" i="6"/>
  <c r="E60" i="5"/>
  <c r="E61" i="5"/>
  <c r="E62" i="5"/>
  <c r="E63" i="5"/>
  <c r="E64" i="5"/>
  <c r="E65" i="5"/>
  <c r="E66" i="5"/>
  <c r="D67" i="5"/>
  <c r="K67" i="5"/>
  <c r="I50" i="5"/>
  <c r="I51" i="5"/>
  <c r="I53" i="5"/>
  <c r="I54" i="5"/>
  <c r="I48" i="5"/>
  <c r="I49" i="5"/>
  <c r="I52" i="5"/>
  <c r="H55" i="5"/>
  <c r="E48" i="5"/>
  <c r="E49" i="5"/>
  <c r="E50" i="5"/>
  <c r="E51" i="5"/>
  <c r="E52" i="5"/>
  <c r="D55" i="5"/>
  <c r="K55" i="5"/>
  <c r="I24" i="5"/>
  <c r="I26" i="5"/>
  <c r="I21" i="5"/>
  <c r="I25" i="5"/>
  <c r="I20" i="5"/>
  <c r="I22" i="5"/>
  <c r="I23" i="5"/>
  <c r="H27" i="5"/>
  <c r="E20" i="5"/>
  <c r="E23" i="5"/>
  <c r="E24" i="5"/>
  <c r="E25" i="5"/>
  <c r="E26" i="5"/>
  <c r="D27" i="5"/>
  <c r="K27" i="5"/>
  <c r="I8" i="5"/>
  <c r="I9" i="5"/>
  <c r="I10" i="5"/>
  <c r="I11" i="5"/>
  <c r="I12" i="5"/>
  <c r="I13" i="5"/>
  <c r="I14" i="5"/>
  <c r="H15" i="5"/>
  <c r="E8" i="5"/>
  <c r="E9" i="5"/>
  <c r="E10" i="5"/>
  <c r="E11" i="5"/>
  <c r="E12" i="5"/>
  <c r="E13" i="5"/>
  <c r="E14" i="5"/>
  <c r="D15" i="5"/>
  <c r="K15" i="5"/>
  <c r="I137" i="5"/>
  <c r="I6" i="1"/>
  <c r="I7" i="1"/>
  <c r="I8" i="1"/>
  <c r="I9" i="1"/>
  <c r="I10" i="1"/>
  <c r="I11" i="1"/>
  <c r="I5" i="1"/>
  <c r="D11" i="3"/>
  <c r="D12" i="3"/>
  <c r="D13" i="3"/>
  <c r="D14" i="3"/>
  <c r="D15" i="3"/>
  <c r="D16" i="3"/>
  <c r="D17" i="3"/>
  <c r="D10" i="3"/>
  <c r="E120" i="1"/>
  <c r="I159" i="1"/>
  <c r="I160" i="1"/>
  <c r="I161" i="1"/>
  <c r="I162" i="1"/>
  <c r="I163" i="1"/>
  <c r="H166" i="1"/>
  <c r="E159" i="1"/>
  <c r="E160" i="1"/>
  <c r="E161" i="1"/>
  <c r="E162" i="1"/>
  <c r="E163" i="1"/>
  <c r="D166" i="1"/>
  <c r="I165" i="1"/>
  <c r="E165" i="1"/>
  <c r="I164" i="1"/>
  <c r="E164" i="1"/>
  <c r="G157" i="1"/>
  <c r="E106" i="1"/>
  <c r="E93" i="1"/>
  <c r="E66" i="1"/>
  <c r="E152" i="1"/>
  <c r="I152" i="1"/>
  <c r="E153" i="1"/>
  <c r="I153" i="1"/>
  <c r="I49" i="1"/>
  <c r="E10" i="1"/>
  <c r="E11" i="1"/>
  <c r="I151" i="1"/>
  <c r="E151" i="1"/>
  <c r="I150" i="1"/>
  <c r="E150" i="1"/>
  <c r="I149" i="1"/>
  <c r="E149" i="1"/>
  <c r="I148" i="1"/>
  <c r="E148" i="1"/>
  <c r="I147" i="1"/>
  <c r="H154" i="1"/>
  <c r="E147" i="1"/>
  <c r="E5" i="1"/>
  <c r="E6" i="1"/>
  <c r="E7" i="1"/>
  <c r="E8" i="1"/>
  <c r="E9" i="1"/>
  <c r="D12" i="1"/>
  <c r="E18" i="1"/>
  <c r="I18" i="1"/>
  <c r="I19" i="1"/>
  <c r="I20" i="1"/>
  <c r="E21" i="1"/>
  <c r="I21" i="1"/>
  <c r="E22" i="1"/>
  <c r="I22" i="1"/>
  <c r="E23" i="1"/>
  <c r="I23" i="1"/>
  <c r="E24" i="1"/>
  <c r="I24" i="1"/>
  <c r="E31" i="1"/>
  <c r="I31" i="1"/>
  <c r="E32" i="1"/>
  <c r="I32" i="1"/>
  <c r="E33" i="1"/>
  <c r="I33" i="1"/>
  <c r="E34" i="1"/>
  <c r="I34" i="1"/>
  <c r="E35" i="1"/>
  <c r="I35" i="1"/>
  <c r="I36" i="1"/>
  <c r="I37" i="1"/>
  <c r="D38" i="1"/>
  <c r="H38" i="1"/>
  <c r="E44" i="1"/>
  <c r="I44" i="1"/>
  <c r="E45" i="1"/>
  <c r="I45" i="1"/>
  <c r="E46" i="1"/>
  <c r="I46" i="1"/>
  <c r="E47" i="1"/>
  <c r="I47" i="1"/>
  <c r="E48" i="1"/>
  <c r="I48" i="1"/>
  <c r="I50" i="1"/>
  <c r="E61" i="1"/>
  <c r="I61" i="1"/>
  <c r="E62" i="1"/>
  <c r="I62" i="1"/>
  <c r="E63" i="1"/>
  <c r="I63" i="1"/>
  <c r="E64" i="1"/>
  <c r="I64" i="1"/>
  <c r="E65" i="1"/>
  <c r="I65" i="1"/>
  <c r="I66" i="1"/>
  <c r="I67" i="1"/>
  <c r="D68" i="1"/>
  <c r="H68" i="1"/>
  <c r="E72" i="1"/>
  <c r="I72" i="1"/>
  <c r="E73" i="1"/>
  <c r="I73" i="1"/>
  <c r="I74" i="1"/>
  <c r="E75" i="1"/>
  <c r="I75" i="1"/>
  <c r="D79" i="1"/>
  <c r="I76" i="1"/>
  <c r="I77" i="1"/>
  <c r="I78" i="1"/>
  <c r="E88" i="1"/>
  <c r="I88" i="1"/>
  <c r="I89" i="1"/>
  <c r="E90" i="1"/>
  <c r="I90" i="1"/>
  <c r="E91" i="1"/>
  <c r="I91" i="1"/>
  <c r="E92" i="1"/>
  <c r="I92" i="1"/>
  <c r="I93" i="1"/>
  <c r="I94" i="1"/>
  <c r="H95" i="1"/>
  <c r="D95" i="1"/>
  <c r="E101" i="1"/>
  <c r="I101" i="1"/>
  <c r="E102" i="1"/>
  <c r="I102" i="1"/>
  <c r="E103" i="1"/>
  <c r="I103" i="1"/>
  <c r="E104" i="1"/>
  <c r="I104" i="1"/>
  <c r="E105" i="1"/>
  <c r="I105" i="1"/>
  <c r="H108" i="1"/>
  <c r="E115" i="1"/>
  <c r="I115" i="1"/>
  <c r="E116" i="1"/>
  <c r="I116" i="1"/>
  <c r="E117" i="1"/>
  <c r="I117" i="1"/>
  <c r="E118" i="1"/>
  <c r="I118" i="1"/>
  <c r="E119" i="1"/>
  <c r="I119" i="1"/>
  <c r="I120" i="1"/>
  <c r="I121" i="1"/>
  <c r="H122" i="1"/>
  <c r="E127" i="1"/>
  <c r="I127" i="1"/>
  <c r="E128" i="1"/>
  <c r="I128" i="1"/>
  <c r="E129" i="1"/>
  <c r="I129" i="1"/>
  <c r="E130" i="1"/>
  <c r="I130" i="1"/>
  <c r="E131" i="1"/>
  <c r="I131" i="1"/>
  <c r="I132" i="1"/>
  <c r="D133" i="1"/>
  <c r="H79" i="1"/>
  <c r="H52" i="1"/>
  <c r="H25" i="1"/>
  <c r="D122" i="1"/>
  <c r="G113" i="1"/>
  <c r="D25" i="1"/>
  <c r="G70" i="1"/>
  <c r="G3" i="1"/>
  <c r="G86" i="1"/>
  <c r="G59" i="1"/>
  <c r="G29" i="1"/>
  <c r="G16" i="1"/>
</calcChain>
</file>

<file path=xl/sharedStrings.xml><?xml version="1.0" encoding="utf-8"?>
<sst xmlns="http://schemas.openxmlformats.org/spreadsheetml/2006/main" count="515" uniqueCount="151">
  <si>
    <t>2nd.total</t>
    <phoneticPr fontId="2"/>
  </si>
  <si>
    <t>1st.total</t>
    <phoneticPr fontId="2"/>
  </si>
  <si>
    <t>※</t>
    <phoneticPr fontId="2"/>
  </si>
  <si>
    <t>TOTAL</t>
    <phoneticPr fontId="2"/>
  </si>
  <si>
    <t>IN</t>
    <phoneticPr fontId="2"/>
  </si>
  <si>
    <t>OUT</t>
    <phoneticPr fontId="2"/>
  </si>
  <si>
    <t>学年</t>
    <rPh sb="0" eb="2">
      <t>ガクネン</t>
    </rPh>
    <phoneticPr fontId="2"/>
  </si>
  <si>
    <t>選手</t>
    <rPh sb="0" eb="2">
      <t>センシュ</t>
    </rPh>
    <phoneticPr fontId="2"/>
  </si>
  <si>
    <t>順位</t>
    <rPh sb="0" eb="2">
      <t>ジュンイ</t>
    </rPh>
    <phoneticPr fontId="2"/>
  </si>
  <si>
    <t>Ｇround　Ｔｏｔａｌ</t>
    <phoneticPr fontId="2"/>
  </si>
  <si>
    <t>大阪工業大学</t>
    <rPh sb="0" eb="2">
      <t>オオサカ</t>
    </rPh>
    <rPh sb="2" eb="4">
      <t>コウギョウ</t>
    </rPh>
    <rPh sb="4" eb="6">
      <t>ダイガク</t>
    </rPh>
    <phoneticPr fontId="3"/>
  </si>
  <si>
    <t>大学名</t>
    <rPh sb="0" eb="3">
      <t>ダイガクメイ</t>
    </rPh>
    <phoneticPr fontId="2"/>
  </si>
  <si>
    <t>神戸学院大学</t>
    <rPh sb="0" eb="2">
      <t>コウベ</t>
    </rPh>
    <rPh sb="2" eb="5">
      <t>ガクインダイ</t>
    </rPh>
    <rPh sb="5" eb="6">
      <t>キョウダイ</t>
    </rPh>
    <phoneticPr fontId="3"/>
  </si>
  <si>
    <t>*</t>
    <phoneticPr fontId="2"/>
  </si>
  <si>
    <t>京都産業大学</t>
  </si>
  <si>
    <t>流通科学大学</t>
    <rPh sb="0" eb="2">
      <t>リュウツウ</t>
    </rPh>
    <rPh sb="2" eb="6">
      <t>カガクダイガク</t>
    </rPh>
    <phoneticPr fontId="2"/>
  </si>
  <si>
    <t>流通科学大学</t>
  </si>
  <si>
    <t>桃山学院大学</t>
    <rPh sb="0" eb="6">
      <t>モモヤマガクインダイガク</t>
    </rPh>
    <phoneticPr fontId="2"/>
  </si>
  <si>
    <t>関西大学</t>
    <rPh sb="0" eb="2">
      <t>カンサイ</t>
    </rPh>
    <rPh sb="2" eb="4">
      <t>ダイガク</t>
    </rPh>
    <phoneticPr fontId="3"/>
  </si>
  <si>
    <t>木田　朋良</t>
    <rPh sb="0" eb="2">
      <t>キダ</t>
    </rPh>
    <rPh sb="3" eb="4">
      <t>トモ</t>
    </rPh>
    <rPh sb="4" eb="5">
      <t>ヨシ</t>
    </rPh>
    <phoneticPr fontId="2"/>
  </si>
  <si>
    <t>龍谷大学</t>
    <rPh sb="0" eb="2">
      <t>リュウコク</t>
    </rPh>
    <rPh sb="2" eb="4">
      <t>ダイガク</t>
    </rPh>
    <phoneticPr fontId="2"/>
  </si>
  <si>
    <t>　関西学生ゴルフ連盟</t>
    <rPh sb="1" eb="3">
      <t>カンサイ</t>
    </rPh>
    <rPh sb="3" eb="5">
      <t>ガクセイ</t>
    </rPh>
    <rPh sb="8" eb="10">
      <t>レンメイ</t>
    </rPh>
    <phoneticPr fontId="2"/>
  </si>
  <si>
    <t>桃山学院大学</t>
    <rPh sb="0" eb="4">
      <t>モモヤマガクイン</t>
    </rPh>
    <rPh sb="4" eb="6">
      <t>ダイガクキョウダイ</t>
    </rPh>
    <phoneticPr fontId="2"/>
  </si>
  <si>
    <t>関西大学</t>
    <rPh sb="0" eb="2">
      <t>カンサイ</t>
    </rPh>
    <rPh sb="2" eb="4">
      <t>ダイガク</t>
    </rPh>
    <phoneticPr fontId="2"/>
  </si>
  <si>
    <t>流通科学大学</t>
    <rPh sb="0" eb="4">
      <t>リュウツウカガク</t>
    </rPh>
    <rPh sb="4" eb="6">
      <t>ダイガク</t>
    </rPh>
    <phoneticPr fontId="2"/>
  </si>
  <si>
    <t>ＲＡＮＫ</t>
    <phoneticPr fontId="2"/>
  </si>
  <si>
    <t>Ｇ．Ｔｏｔａｌ</t>
    <phoneticPr fontId="2"/>
  </si>
  <si>
    <t>２ｎｄ．Ｒｏｕｎｄ</t>
    <phoneticPr fontId="2"/>
  </si>
  <si>
    <t>１ｓｔ．Ｒｏｕｎｄ</t>
    <phoneticPr fontId="2"/>
  </si>
  <si>
    <t>出場選手５名中４名の合計ストロークにより順位を決定する。</t>
    <rPh sb="0" eb="2">
      <t>シュツジョウ</t>
    </rPh>
    <rPh sb="2" eb="4">
      <t>センシュ</t>
    </rPh>
    <rPh sb="5" eb="6">
      <t>メイ</t>
    </rPh>
    <rPh sb="6" eb="7">
      <t>チュウ</t>
    </rPh>
    <rPh sb="8" eb="9">
      <t>メイ</t>
    </rPh>
    <rPh sb="10" eb="12">
      <t>ゴウケイ</t>
    </rPh>
    <rPh sb="20" eb="22">
      <t>ジュンイ</t>
    </rPh>
    <rPh sb="23" eb="25">
      <t>ケッテイ</t>
    </rPh>
    <phoneticPr fontId="2"/>
  </si>
  <si>
    <t>１日１８ホールズ、２日間合計３６ホールズストロークプレー</t>
    <rPh sb="1" eb="2">
      <t>ニチ</t>
    </rPh>
    <rPh sb="10" eb="12">
      <t>ニチカン</t>
    </rPh>
    <rPh sb="12" eb="14">
      <t>ゴウケイ</t>
    </rPh>
    <phoneticPr fontId="2"/>
  </si>
  <si>
    <t>競技方法</t>
    <rPh sb="0" eb="2">
      <t>キョウギ</t>
    </rPh>
    <rPh sb="2" eb="4">
      <t>ホウホウ</t>
    </rPh>
    <phoneticPr fontId="2"/>
  </si>
  <si>
    <t>使用コース</t>
    <rPh sb="0" eb="2">
      <t>シヨウ</t>
    </rPh>
    <phoneticPr fontId="2"/>
  </si>
  <si>
    <t>日時</t>
    <rPh sb="0" eb="2">
      <t>ニチジ</t>
    </rPh>
    <phoneticPr fontId="2"/>
  </si>
  <si>
    <t>関西学生ゴルフ連盟</t>
    <rPh sb="0" eb="2">
      <t>カンサイ</t>
    </rPh>
    <rPh sb="2" eb="4">
      <t>ガクセイ</t>
    </rPh>
    <rPh sb="7" eb="9">
      <t>レンメイ</t>
    </rPh>
    <phoneticPr fontId="2"/>
  </si>
  <si>
    <t>主催</t>
    <rPh sb="0" eb="2">
      <t>シュサイ</t>
    </rPh>
    <phoneticPr fontId="2"/>
  </si>
  <si>
    <t>大阪産業大学</t>
    <rPh sb="0" eb="2">
      <t>オオサカ</t>
    </rPh>
    <rPh sb="2" eb="4">
      <t>サンギョウ</t>
    </rPh>
    <rPh sb="4" eb="6">
      <t>ダイガク</t>
    </rPh>
    <phoneticPr fontId="2"/>
  </si>
  <si>
    <t>木村圭吾</t>
    <rPh sb="0" eb="2">
      <t>キムラ</t>
    </rPh>
    <rPh sb="2" eb="4">
      <t>ケイゴ</t>
    </rPh>
    <phoneticPr fontId="2"/>
  </si>
  <si>
    <t>川原正寛</t>
    <rPh sb="0" eb="2">
      <t>カワハラ</t>
    </rPh>
    <rPh sb="2" eb="3">
      <t>マサ</t>
    </rPh>
    <rPh sb="3" eb="4">
      <t>ヒロ</t>
    </rPh>
    <phoneticPr fontId="2"/>
  </si>
  <si>
    <t>清水寿徳</t>
    <rPh sb="0" eb="2">
      <t>シミズ</t>
    </rPh>
    <rPh sb="2" eb="3">
      <t>ジュ</t>
    </rPh>
    <rPh sb="3" eb="4">
      <t>トク</t>
    </rPh>
    <phoneticPr fontId="2"/>
  </si>
  <si>
    <t>田中柊也</t>
    <rPh sb="0" eb="2">
      <t>タナカ</t>
    </rPh>
    <rPh sb="2" eb="3">
      <t>シュウ</t>
    </rPh>
    <rPh sb="3" eb="4">
      <t>ヤ</t>
    </rPh>
    <phoneticPr fontId="2"/>
  </si>
  <si>
    <t>白井佑</t>
    <rPh sb="0" eb="2">
      <t>シライ</t>
    </rPh>
    <rPh sb="2" eb="3">
      <t>ユウ</t>
    </rPh>
    <phoneticPr fontId="2"/>
  </si>
  <si>
    <t>楠元隆文</t>
    <rPh sb="0" eb="2">
      <t>クスモト</t>
    </rPh>
    <rPh sb="2" eb="4">
      <t>タカフミ</t>
    </rPh>
    <phoneticPr fontId="2"/>
  </si>
  <si>
    <t>京都大学</t>
    <rPh sb="0" eb="2">
      <t>キョウト</t>
    </rPh>
    <rPh sb="2" eb="4">
      <t>ダイガク</t>
    </rPh>
    <phoneticPr fontId="2"/>
  </si>
  <si>
    <t>神戸大学</t>
    <rPh sb="0" eb="2">
      <t>コウベ</t>
    </rPh>
    <rPh sb="2" eb="4">
      <t>ダイガク</t>
    </rPh>
    <phoneticPr fontId="2"/>
  </si>
  <si>
    <t>泉尾京介</t>
    <rPh sb="0" eb="2">
      <t>イズオ</t>
    </rPh>
    <rPh sb="2" eb="4">
      <t>キョウスケ</t>
    </rPh>
    <phoneticPr fontId="2"/>
  </si>
  <si>
    <t>楠卓也</t>
    <rPh sb="0" eb="1">
      <t>クスノキ</t>
    </rPh>
    <rPh sb="1" eb="3">
      <t>タクヤ</t>
    </rPh>
    <phoneticPr fontId="2"/>
  </si>
  <si>
    <t>太田信一郎</t>
    <rPh sb="0" eb="2">
      <t>オオタ</t>
    </rPh>
    <rPh sb="2" eb="5">
      <t>シンイチロウ</t>
    </rPh>
    <phoneticPr fontId="2"/>
  </si>
  <si>
    <t>滋賀大学</t>
    <rPh sb="0" eb="2">
      <t>シガ</t>
    </rPh>
    <rPh sb="2" eb="4">
      <t>ダイガク</t>
    </rPh>
    <phoneticPr fontId="3"/>
  </si>
  <si>
    <t>大阪工業大学</t>
    <rPh sb="0" eb="2">
      <t>オオサカ</t>
    </rPh>
    <rPh sb="2" eb="4">
      <t>コウギョウ</t>
    </rPh>
    <rPh sb="4" eb="6">
      <t>ダイガクキョウダイ</t>
    </rPh>
    <phoneticPr fontId="2"/>
  </si>
  <si>
    <t>ダンロップゴルフコース      6735yard    par72</t>
    <phoneticPr fontId="2"/>
  </si>
  <si>
    <t>(上位８校までが最終日に進出)</t>
    <rPh sb="1" eb="3">
      <t>ジョウイ</t>
    </rPh>
    <rPh sb="4" eb="5">
      <t>コウ</t>
    </rPh>
    <rPh sb="8" eb="11">
      <t>サイシュウビ</t>
    </rPh>
    <rPh sb="12" eb="14">
      <t>シンシュツ</t>
    </rPh>
    <phoneticPr fontId="2"/>
  </si>
  <si>
    <t>※</t>
    <phoneticPr fontId="2"/>
  </si>
  <si>
    <t>※</t>
    <phoneticPr fontId="2"/>
  </si>
  <si>
    <t>中野雄貴</t>
    <rPh sb="0" eb="2">
      <t>ナカノ</t>
    </rPh>
    <rPh sb="2" eb="4">
      <t>ユウキ</t>
    </rPh>
    <phoneticPr fontId="10"/>
  </si>
  <si>
    <t>櫻本啓太</t>
    <rPh sb="0" eb="2">
      <t>サクラモト</t>
    </rPh>
    <rPh sb="2" eb="4">
      <t>ケイタ</t>
    </rPh>
    <phoneticPr fontId="10"/>
  </si>
  <si>
    <t>平島穣</t>
    <rPh sb="0" eb="2">
      <t>ヒラシマ</t>
    </rPh>
    <rPh sb="2" eb="3">
      <t>ジョウ</t>
    </rPh>
    <phoneticPr fontId="10"/>
  </si>
  <si>
    <t>中川麻呂</t>
    <rPh sb="0" eb="2">
      <t>ナカガワ</t>
    </rPh>
    <rPh sb="2" eb="4">
      <t>マロ</t>
    </rPh>
    <phoneticPr fontId="10"/>
  </si>
  <si>
    <t>山下泰雅</t>
    <rPh sb="0" eb="2">
      <t>ヤマシタ</t>
    </rPh>
    <rPh sb="2" eb="4">
      <t>タイガ</t>
    </rPh>
    <phoneticPr fontId="10"/>
  </si>
  <si>
    <t>岡本諒興</t>
    <rPh sb="0" eb="2">
      <t>オカモト</t>
    </rPh>
    <rPh sb="2" eb="3">
      <t>リョウ</t>
    </rPh>
    <rPh sb="3" eb="4">
      <t>キョウ</t>
    </rPh>
    <phoneticPr fontId="10"/>
  </si>
  <si>
    <t>伊木雅貴</t>
    <rPh sb="0" eb="2">
      <t>イキ</t>
    </rPh>
    <rPh sb="2" eb="3">
      <t>マサ</t>
    </rPh>
    <rPh sb="3" eb="4">
      <t>タカ</t>
    </rPh>
    <phoneticPr fontId="10"/>
  </si>
  <si>
    <t>平成29年度　関西学生男子秋季2.3部校学校対抗戦　初日　成績</t>
    <rPh sb="0" eb="2">
      <t>ヘイセイ</t>
    </rPh>
    <rPh sb="4" eb="6">
      <t>ネンド</t>
    </rPh>
    <rPh sb="7" eb="9">
      <t>カンサイ</t>
    </rPh>
    <rPh sb="9" eb="11">
      <t>ガクセイ</t>
    </rPh>
    <rPh sb="11" eb="13">
      <t>ダンシ</t>
    </rPh>
    <rPh sb="13" eb="15">
      <t>シュウキ</t>
    </rPh>
    <rPh sb="18" eb="19">
      <t>ブ</t>
    </rPh>
    <rPh sb="19" eb="20">
      <t>コウ</t>
    </rPh>
    <rPh sb="20" eb="22">
      <t>ガッコウ</t>
    </rPh>
    <rPh sb="22" eb="24">
      <t>タイコウ</t>
    </rPh>
    <rPh sb="24" eb="25">
      <t>セン</t>
    </rPh>
    <rPh sb="26" eb="28">
      <t>ショニチ</t>
    </rPh>
    <rPh sb="29" eb="31">
      <t>セイセキ</t>
    </rPh>
    <phoneticPr fontId="2"/>
  </si>
  <si>
    <t>デバルバガブリエレ</t>
    <phoneticPr fontId="10"/>
  </si>
  <si>
    <t>中村友貴</t>
    <rPh sb="0" eb="2">
      <t>ナカムラ</t>
    </rPh>
    <rPh sb="2" eb="4">
      <t>トモキ</t>
    </rPh>
    <phoneticPr fontId="10"/>
  </si>
  <si>
    <t>大野博貴</t>
    <rPh sb="0" eb="2">
      <t>オオノ</t>
    </rPh>
    <rPh sb="2" eb="4">
      <t>ヒロキ</t>
    </rPh>
    <phoneticPr fontId="10"/>
  </si>
  <si>
    <t>阿部陸</t>
    <rPh sb="0" eb="2">
      <t>アベ</t>
    </rPh>
    <rPh sb="2" eb="3">
      <t>リク</t>
    </rPh>
    <phoneticPr fontId="10"/>
  </si>
  <si>
    <t>迫田航季</t>
    <rPh sb="0" eb="2">
      <t>サコダ</t>
    </rPh>
    <rPh sb="2" eb="3">
      <t>コウ</t>
    </rPh>
    <rPh sb="3" eb="4">
      <t>キ</t>
    </rPh>
    <phoneticPr fontId="10"/>
  </si>
  <si>
    <t>生源寺龍憲</t>
    <rPh sb="0" eb="1">
      <t>セイ</t>
    </rPh>
    <rPh sb="1" eb="2">
      <t>ミナモト</t>
    </rPh>
    <rPh sb="2" eb="3">
      <t>テラ</t>
    </rPh>
    <rPh sb="3" eb="4">
      <t>リュウ</t>
    </rPh>
    <rPh sb="4" eb="5">
      <t>ケン</t>
    </rPh>
    <phoneticPr fontId="10"/>
  </si>
  <si>
    <t>奥河鎭映</t>
    <rPh sb="0" eb="2">
      <t>オクガワ</t>
    </rPh>
    <rPh sb="2" eb="3">
      <t>チン</t>
    </rPh>
    <rPh sb="3" eb="4">
      <t>ウツ</t>
    </rPh>
    <phoneticPr fontId="10"/>
  </si>
  <si>
    <t>同志社大学</t>
    <rPh sb="0" eb="3">
      <t>ドウシシャ</t>
    </rPh>
    <rPh sb="3" eb="5">
      <t>ダイガク</t>
    </rPh>
    <phoneticPr fontId="2"/>
  </si>
  <si>
    <t>岩崎旦周</t>
    <rPh sb="0" eb="2">
      <t>イワサキ</t>
    </rPh>
    <rPh sb="2" eb="3">
      <t>タン</t>
    </rPh>
    <rPh sb="3" eb="4">
      <t>シュウ</t>
    </rPh>
    <phoneticPr fontId="10"/>
  </si>
  <si>
    <t>加藤一理</t>
    <rPh sb="0" eb="2">
      <t>カトウ</t>
    </rPh>
    <rPh sb="2" eb="3">
      <t>イチ</t>
    </rPh>
    <rPh sb="3" eb="4">
      <t>リ</t>
    </rPh>
    <phoneticPr fontId="10"/>
  </si>
  <si>
    <t>戸高大地</t>
    <rPh sb="0" eb="2">
      <t>トタカ</t>
    </rPh>
    <rPh sb="2" eb="4">
      <t>ダイチ</t>
    </rPh>
    <phoneticPr fontId="10"/>
  </si>
  <si>
    <t>並河祐希</t>
    <rPh sb="0" eb="2">
      <t>ナミカワ</t>
    </rPh>
    <rPh sb="2" eb="4">
      <t>ユウキ</t>
    </rPh>
    <phoneticPr fontId="10"/>
  </si>
  <si>
    <t>永井輝</t>
    <rPh sb="0" eb="2">
      <t>ナガイ</t>
    </rPh>
    <rPh sb="2" eb="3">
      <t>カガヤ</t>
    </rPh>
    <phoneticPr fontId="10"/>
  </si>
  <si>
    <t>池内佑輔</t>
    <rPh sb="0" eb="2">
      <t>イケウチ</t>
    </rPh>
    <rPh sb="2" eb="4">
      <t>ユウスケ</t>
    </rPh>
    <phoneticPr fontId="10"/>
  </si>
  <si>
    <t>松本凌</t>
    <rPh sb="0" eb="2">
      <t>マツモト</t>
    </rPh>
    <rPh sb="2" eb="3">
      <t>リョウ</t>
    </rPh>
    <phoneticPr fontId="10"/>
  </si>
  <si>
    <t>西條大和</t>
    <rPh sb="0" eb="2">
      <t>サイジョウ</t>
    </rPh>
    <rPh sb="2" eb="4">
      <t>ヤマト</t>
    </rPh>
    <phoneticPr fontId="10"/>
  </si>
  <si>
    <t>西本英虎</t>
    <rPh sb="0" eb="2">
      <t>ニシモト</t>
    </rPh>
    <rPh sb="2" eb="3">
      <t>エイ</t>
    </rPh>
    <rPh sb="3" eb="4">
      <t>トラ</t>
    </rPh>
    <phoneticPr fontId="10"/>
  </si>
  <si>
    <t>中野伸之</t>
    <rPh sb="0" eb="2">
      <t>ナカノ</t>
    </rPh>
    <rPh sb="2" eb="3">
      <t>ノブ</t>
    </rPh>
    <rPh sb="3" eb="4">
      <t>ユキ</t>
    </rPh>
    <phoneticPr fontId="10"/>
  </si>
  <si>
    <t>東修平</t>
    <rPh sb="0" eb="1">
      <t>アズマ</t>
    </rPh>
    <rPh sb="1" eb="3">
      <t>シュウヘイ</t>
    </rPh>
    <phoneticPr fontId="10"/>
  </si>
  <si>
    <t>出世飛翔</t>
    <rPh sb="0" eb="2">
      <t>シュッセ</t>
    </rPh>
    <rPh sb="2" eb="4">
      <t>ヒショウ</t>
    </rPh>
    <phoneticPr fontId="10"/>
  </si>
  <si>
    <t>谷本有佑</t>
    <rPh sb="0" eb="2">
      <t>タニモト</t>
    </rPh>
    <rPh sb="2" eb="3">
      <t>アリ</t>
    </rPh>
    <rPh sb="3" eb="4">
      <t>スケ</t>
    </rPh>
    <phoneticPr fontId="10"/>
  </si>
  <si>
    <t>山本一輝</t>
    <rPh sb="0" eb="2">
      <t>ヤマモト</t>
    </rPh>
    <rPh sb="2" eb="4">
      <t>カズキ</t>
    </rPh>
    <phoneticPr fontId="10"/>
  </si>
  <si>
    <t>森下蓮</t>
    <rPh sb="0" eb="2">
      <t>モリシタ</t>
    </rPh>
    <rPh sb="2" eb="3">
      <t>レン</t>
    </rPh>
    <phoneticPr fontId="2"/>
  </si>
  <si>
    <t>立川宙樹</t>
    <rPh sb="0" eb="2">
      <t>タツカワ</t>
    </rPh>
    <rPh sb="2" eb="3">
      <t>チュウ</t>
    </rPh>
    <rPh sb="3" eb="4">
      <t>キ</t>
    </rPh>
    <phoneticPr fontId="2"/>
  </si>
  <si>
    <t>木村圭吾(キムラケイゴ)</t>
    <rPh sb="0" eb="2">
      <t>キムラ</t>
    </rPh>
    <rPh sb="2" eb="4">
      <t>ケイゴ</t>
    </rPh>
    <phoneticPr fontId="10"/>
  </si>
  <si>
    <t>武田大輝</t>
    <rPh sb="0" eb="2">
      <t>タケダ</t>
    </rPh>
    <rPh sb="2" eb="4">
      <t>ダイキ</t>
    </rPh>
    <phoneticPr fontId="10"/>
  </si>
  <si>
    <t>大良亮太</t>
    <rPh sb="0" eb="1">
      <t>ダイ</t>
    </rPh>
    <rPh sb="1" eb="2">
      <t>ヨ</t>
    </rPh>
    <rPh sb="2" eb="4">
      <t>リョウタ</t>
    </rPh>
    <phoneticPr fontId="10"/>
  </si>
  <si>
    <t>小野省之</t>
    <rPh sb="0" eb="2">
      <t>オノ</t>
    </rPh>
    <rPh sb="2" eb="3">
      <t>ハブ</t>
    </rPh>
    <rPh sb="3" eb="4">
      <t>ノ</t>
    </rPh>
    <phoneticPr fontId="10"/>
  </si>
  <si>
    <t>白樫知也</t>
    <rPh sb="0" eb="1">
      <t>シロ</t>
    </rPh>
    <rPh sb="1" eb="2">
      <t>カシ</t>
    </rPh>
    <rPh sb="2" eb="3">
      <t>シ</t>
    </rPh>
    <rPh sb="3" eb="4">
      <t>ヤ</t>
    </rPh>
    <phoneticPr fontId="10"/>
  </si>
  <si>
    <t>土橋拓真</t>
    <rPh sb="0" eb="2">
      <t>ツチハシ</t>
    </rPh>
    <rPh sb="2" eb="4">
      <t>タクマ</t>
    </rPh>
    <phoneticPr fontId="10"/>
  </si>
  <si>
    <t>柳田基希</t>
    <rPh sb="0" eb="2">
      <t>ヤナギタ</t>
    </rPh>
    <rPh sb="2" eb="3">
      <t>モト</t>
    </rPh>
    <rPh sb="3" eb="4">
      <t>キ</t>
    </rPh>
    <phoneticPr fontId="10"/>
  </si>
  <si>
    <t>五味正輝</t>
    <rPh sb="0" eb="2">
      <t>ゴミ</t>
    </rPh>
    <rPh sb="2" eb="4">
      <t>マサキ</t>
    </rPh>
    <phoneticPr fontId="10"/>
  </si>
  <si>
    <t>上原翔</t>
    <rPh sb="0" eb="2">
      <t>ウエハラ</t>
    </rPh>
    <rPh sb="2" eb="3">
      <t>カ</t>
    </rPh>
    <phoneticPr fontId="10"/>
  </si>
  <si>
    <t>三井貴喜</t>
    <rPh sb="0" eb="2">
      <t>ミツイ</t>
    </rPh>
    <rPh sb="2" eb="3">
      <t>キ</t>
    </rPh>
    <rPh sb="3" eb="4">
      <t>キ</t>
    </rPh>
    <phoneticPr fontId="10"/>
  </si>
  <si>
    <t>武村政仁</t>
    <rPh sb="0" eb="2">
      <t>タケムラ</t>
    </rPh>
    <rPh sb="2" eb="3">
      <t>マサ</t>
    </rPh>
    <rPh sb="3" eb="4">
      <t>ジン</t>
    </rPh>
    <phoneticPr fontId="10"/>
  </si>
  <si>
    <t>横谷暢斗</t>
    <rPh sb="0" eb="2">
      <t>ヨコヤ</t>
    </rPh>
    <rPh sb="2" eb="3">
      <t>マサ</t>
    </rPh>
    <rPh sb="3" eb="4">
      <t>ト</t>
    </rPh>
    <phoneticPr fontId="10"/>
  </si>
  <si>
    <t>岡本秦太朗</t>
    <rPh sb="0" eb="2">
      <t>オカモト</t>
    </rPh>
    <rPh sb="2" eb="3">
      <t>シン</t>
    </rPh>
    <rPh sb="3" eb="5">
      <t>タロウ</t>
    </rPh>
    <phoneticPr fontId="10"/>
  </si>
  <si>
    <t>村山大郎</t>
    <rPh sb="0" eb="2">
      <t>ムラヤマ</t>
    </rPh>
    <rPh sb="2" eb="3">
      <t>ダイ</t>
    </rPh>
    <rPh sb="3" eb="4">
      <t>ロウ</t>
    </rPh>
    <phoneticPr fontId="10"/>
  </si>
  <si>
    <t>和中尊志</t>
    <rPh sb="0" eb="1">
      <t>ワ</t>
    </rPh>
    <rPh sb="1" eb="2">
      <t>ナカ</t>
    </rPh>
    <rPh sb="2" eb="3">
      <t>ソン</t>
    </rPh>
    <rPh sb="3" eb="4">
      <t>シ</t>
    </rPh>
    <phoneticPr fontId="10"/>
  </si>
  <si>
    <t>矢野大貴</t>
    <rPh sb="0" eb="2">
      <t>ヤノ</t>
    </rPh>
    <rPh sb="2" eb="4">
      <t>ダイキ</t>
    </rPh>
    <phoneticPr fontId="10"/>
  </si>
  <si>
    <t>西村吉貴</t>
    <rPh sb="0" eb="2">
      <t>ニシムラ</t>
    </rPh>
    <rPh sb="2" eb="3">
      <t>ヨシ</t>
    </rPh>
    <rPh sb="3" eb="4">
      <t>タカ</t>
    </rPh>
    <phoneticPr fontId="10"/>
  </si>
  <si>
    <t>菅顕正</t>
    <rPh sb="0" eb="1">
      <t>スガ</t>
    </rPh>
    <rPh sb="1" eb="2">
      <t>アキラ</t>
    </rPh>
    <rPh sb="2" eb="3">
      <t>セイ</t>
    </rPh>
    <phoneticPr fontId="2"/>
  </si>
  <si>
    <t>加藤幸輝</t>
    <rPh sb="0" eb="2">
      <t>カトウ</t>
    </rPh>
    <rPh sb="2" eb="3">
      <t>シアワ</t>
    </rPh>
    <rPh sb="3" eb="4">
      <t>カガヤ</t>
    </rPh>
    <phoneticPr fontId="10"/>
  </si>
  <si>
    <t>藤森健太郎</t>
    <rPh sb="0" eb="2">
      <t>フジモリ</t>
    </rPh>
    <rPh sb="2" eb="5">
      <t>ケンタロウ</t>
    </rPh>
    <phoneticPr fontId="10"/>
  </si>
  <si>
    <t>前田泰治</t>
    <rPh sb="0" eb="2">
      <t>マエダ</t>
    </rPh>
    <rPh sb="2" eb="4">
      <t>ヤスハル</t>
    </rPh>
    <phoneticPr fontId="10"/>
  </si>
  <si>
    <t>福原寿大</t>
    <rPh sb="0" eb="2">
      <t>フクハラ</t>
    </rPh>
    <rPh sb="2" eb="3">
      <t>コトブキ</t>
    </rPh>
    <rPh sb="3" eb="4">
      <t>ダイ</t>
    </rPh>
    <phoneticPr fontId="10"/>
  </si>
  <si>
    <t>木村洸凱</t>
    <rPh sb="0" eb="2">
      <t>キムラ</t>
    </rPh>
    <rPh sb="2" eb="3">
      <t>コウ</t>
    </rPh>
    <rPh sb="3" eb="4">
      <t>ガイ</t>
    </rPh>
    <phoneticPr fontId="10"/>
  </si>
  <si>
    <t>世戸口尚輝</t>
    <rPh sb="0" eb="3">
      <t>セトグチ</t>
    </rPh>
    <rPh sb="3" eb="4">
      <t>ナオ</t>
    </rPh>
    <rPh sb="4" eb="5">
      <t>ヒカル</t>
    </rPh>
    <phoneticPr fontId="10"/>
  </si>
  <si>
    <t>黒田渡</t>
    <rPh sb="0" eb="2">
      <t>クロダ</t>
    </rPh>
    <rPh sb="2" eb="3">
      <t>ワタル</t>
    </rPh>
    <phoneticPr fontId="10"/>
  </si>
  <si>
    <t>小田垣成伸</t>
    <rPh sb="0" eb="3">
      <t>オダガキ</t>
    </rPh>
    <rPh sb="3" eb="5">
      <t>ナリノブ</t>
    </rPh>
    <phoneticPr fontId="10"/>
  </si>
  <si>
    <t>岡本匠</t>
    <rPh sb="0" eb="2">
      <t>オカモト</t>
    </rPh>
    <rPh sb="2" eb="3">
      <t>タクミ</t>
    </rPh>
    <phoneticPr fontId="10"/>
  </si>
  <si>
    <t>一色一将</t>
    <rPh sb="0" eb="2">
      <t>イッシキ</t>
    </rPh>
    <rPh sb="2" eb="4">
      <t>カズマサ</t>
    </rPh>
    <phoneticPr fontId="10"/>
  </si>
  <si>
    <t>尾崎彰吾</t>
    <rPh sb="0" eb="2">
      <t>オザキ</t>
    </rPh>
    <rPh sb="2" eb="4">
      <t>ショウゴ</t>
    </rPh>
    <phoneticPr fontId="10"/>
  </si>
  <si>
    <t>三木宏記</t>
    <rPh sb="0" eb="2">
      <t>ミキ</t>
    </rPh>
    <rPh sb="2" eb="3">
      <t>ヒロシ</t>
    </rPh>
    <rPh sb="3" eb="4">
      <t>キ</t>
    </rPh>
    <phoneticPr fontId="10"/>
  </si>
  <si>
    <t>古田理士</t>
    <rPh sb="0" eb="2">
      <t>フルタ</t>
    </rPh>
    <rPh sb="2" eb="3">
      <t>リ</t>
    </rPh>
    <rPh sb="3" eb="4">
      <t>シ</t>
    </rPh>
    <phoneticPr fontId="10"/>
  </si>
  <si>
    <t>山西竜葵</t>
    <rPh sb="0" eb="2">
      <t>ヤマニシ</t>
    </rPh>
    <rPh sb="2" eb="3">
      <t>リュウ</t>
    </rPh>
    <rPh sb="3" eb="4">
      <t>アオイ</t>
    </rPh>
    <phoneticPr fontId="10"/>
  </si>
  <si>
    <t>岡武啓士</t>
    <rPh sb="0" eb="1">
      <t>オカ</t>
    </rPh>
    <rPh sb="1" eb="2">
      <t>タケ</t>
    </rPh>
    <rPh sb="2" eb="3">
      <t>ケイ</t>
    </rPh>
    <rPh sb="3" eb="4">
      <t>シ</t>
    </rPh>
    <phoneticPr fontId="10"/>
  </si>
  <si>
    <t>牧島慧</t>
    <rPh sb="0" eb="2">
      <t>マキシマ</t>
    </rPh>
    <rPh sb="2" eb="3">
      <t>サトル</t>
    </rPh>
    <phoneticPr fontId="10"/>
  </si>
  <si>
    <t>深澤壮一</t>
    <rPh sb="0" eb="2">
      <t>フカサワ</t>
    </rPh>
    <rPh sb="2" eb="4">
      <t>ソウイチ</t>
    </rPh>
    <phoneticPr fontId="10"/>
  </si>
  <si>
    <t>増田凌</t>
    <rPh sb="0" eb="2">
      <t>マスダ</t>
    </rPh>
    <rPh sb="2" eb="3">
      <t>リョウ</t>
    </rPh>
    <phoneticPr fontId="10"/>
  </si>
  <si>
    <t>荒木陸哉</t>
    <rPh sb="0" eb="2">
      <t>アラキ</t>
    </rPh>
    <rPh sb="2" eb="3">
      <t>リク</t>
    </rPh>
    <rPh sb="3" eb="4">
      <t>ヤ</t>
    </rPh>
    <phoneticPr fontId="10"/>
  </si>
  <si>
    <t>山本嘉尋</t>
    <rPh sb="0" eb="2">
      <t>ヤマモト</t>
    </rPh>
    <rPh sb="2" eb="3">
      <t>ヨシ</t>
    </rPh>
    <rPh sb="3" eb="4">
      <t>ヒロ</t>
    </rPh>
    <phoneticPr fontId="10"/>
  </si>
  <si>
    <t>1st.total</t>
    <phoneticPr fontId="2"/>
  </si>
  <si>
    <t>平成29年度関西学生男子秋季２，３部校学校対抗戦</t>
    <rPh sb="0" eb="2">
      <t>ヘイセイ</t>
    </rPh>
    <rPh sb="4" eb="6">
      <t>ネンド</t>
    </rPh>
    <rPh sb="6" eb="8">
      <t>カンサイ</t>
    </rPh>
    <rPh sb="8" eb="10">
      <t>ガクセイ</t>
    </rPh>
    <rPh sb="10" eb="12">
      <t>ダンシ</t>
    </rPh>
    <rPh sb="12" eb="14">
      <t>シュウキ</t>
    </rPh>
    <rPh sb="17" eb="18">
      <t>ブ</t>
    </rPh>
    <rPh sb="18" eb="19">
      <t>コウ</t>
    </rPh>
    <rPh sb="19" eb="21">
      <t>ガッコウ</t>
    </rPh>
    <rPh sb="21" eb="24">
      <t>タイコウセン</t>
    </rPh>
    <phoneticPr fontId="2"/>
  </si>
  <si>
    <t>平成２9年　9月　26日(晴れ）、9月　27日（晴れ）</t>
    <rPh sb="0" eb="2">
      <t>ヘイセイ</t>
    </rPh>
    <rPh sb="4" eb="5">
      <t>ネン</t>
    </rPh>
    <rPh sb="7" eb="8">
      <t>ガツ</t>
    </rPh>
    <rPh sb="11" eb="12">
      <t>ニチ</t>
    </rPh>
    <rPh sb="13" eb="14">
      <t>ハ</t>
    </rPh>
    <rPh sb="18" eb="19">
      <t>ガツ</t>
    </rPh>
    <rPh sb="22" eb="23">
      <t>ニチ</t>
    </rPh>
    <rPh sb="24" eb="25">
      <t>ハ</t>
    </rPh>
    <phoneticPr fontId="2"/>
  </si>
  <si>
    <t>神戸大学</t>
    <rPh sb="0" eb="2">
      <t>コウベ</t>
    </rPh>
    <rPh sb="2" eb="4">
      <t>ダイガク</t>
    </rPh>
    <phoneticPr fontId="2"/>
  </si>
  <si>
    <t>大阪大学</t>
    <rPh sb="0" eb="2">
      <t>オオサカ</t>
    </rPh>
    <rPh sb="2" eb="4">
      <t>ダイガク</t>
    </rPh>
    <phoneticPr fontId="2"/>
  </si>
  <si>
    <t>滋賀大学</t>
    <rPh sb="0" eb="2">
      <t>シガ</t>
    </rPh>
    <rPh sb="2" eb="4">
      <t>ダイガク</t>
    </rPh>
    <phoneticPr fontId="2"/>
  </si>
  <si>
    <t>神戸学院大学</t>
    <rPh sb="0" eb="2">
      <t>コウベ</t>
    </rPh>
    <rPh sb="2" eb="4">
      <t>ガクイン</t>
    </rPh>
    <rPh sb="4" eb="6">
      <t>ダイガク</t>
    </rPh>
    <phoneticPr fontId="2"/>
  </si>
  <si>
    <t>大阪大学</t>
    <rPh sb="0" eb="2">
      <t>オオサカ</t>
    </rPh>
    <rPh sb="2" eb="4">
      <t>ダイガク</t>
    </rPh>
    <phoneticPr fontId="3"/>
  </si>
  <si>
    <t>橋詰遼太</t>
    <rPh sb="0" eb="1">
      <t>ハシズメ</t>
    </rPh>
    <rPh sb="1" eb="2">
      <t>ツ</t>
    </rPh>
    <rPh sb="2" eb="3">
      <t>リョウタ</t>
    </rPh>
    <rPh sb="3" eb="4">
      <t>タ</t>
    </rPh>
    <phoneticPr fontId="2"/>
  </si>
  <si>
    <t>池田航基</t>
    <rPh sb="0" eb="2">
      <t>イケダ</t>
    </rPh>
    <rPh sb="2" eb="3">
      <t>コウカイ</t>
    </rPh>
    <rPh sb="3" eb="4">
      <t>キ</t>
    </rPh>
    <phoneticPr fontId="2"/>
  </si>
  <si>
    <t>越山達貴</t>
    <rPh sb="0" eb="2">
      <t>コシヤマ</t>
    </rPh>
    <rPh sb="2" eb="3">
      <t>タツキ</t>
    </rPh>
    <rPh sb="3" eb="4">
      <t>キ</t>
    </rPh>
    <phoneticPr fontId="2"/>
  </si>
  <si>
    <t>高田純平</t>
    <rPh sb="0" eb="2">
      <t>タカダ</t>
    </rPh>
    <rPh sb="2" eb="3">
      <t>ジュン</t>
    </rPh>
    <rPh sb="3" eb="4">
      <t>ヘイ</t>
    </rPh>
    <phoneticPr fontId="2"/>
  </si>
  <si>
    <t>植田壮一郎</t>
    <rPh sb="0" eb="2">
      <t>ウエダ</t>
    </rPh>
    <rPh sb="2" eb="5">
      <t>ソウイチロウ</t>
    </rPh>
    <phoneticPr fontId="2"/>
  </si>
  <si>
    <t>廣瀬優太</t>
    <rPh sb="0" eb="2">
      <t>ヒロセ</t>
    </rPh>
    <rPh sb="2" eb="4">
      <t>ユウタ</t>
    </rPh>
    <phoneticPr fontId="2"/>
  </si>
  <si>
    <t>木村圭吾</t>
    <rPh sb="0" eb="2">
      <t>キムラ</t>
    </rPh>
    <rPh sb="2" eb="4">
      <t>ケイゴ</t>
    </rPh>
    <phoneticPr fontId="2"/>
  </si>
  <si>
    <t>※</t>
    <phoneticPr fontId="2"/>
  </si>
  <si>
    <t>※</t>
    <phoneticPr fontId="2"/>
  </si>
  <si>
    <t>以上８校が２日目に進出しました。</t>
    <rPh sb="0" eb="2">
      <t>イジョウ</t>
    </rPh>
    <rPh sb="3" eb="4">
      <t>コウ</t>
    </rPh>
    <rPh sb="6" eb="8">
      <t>カメ</t>
    </rPh>
    <rPh sb="9" eb="11">
      <t>シンシュツ</t>
    </rPh>
    <phoneticPr fontId="2"/>
  </si>
  <si>
    <t>※</t>
    <phoneticPr fontId="2"/>
  </si>
  <si>
    <t>桃山学院大学</t>
    <rPh sb="0" eb="2">
      <t>モモヤマ</t>
    </rPh>
    <rPh sb="2" eb="4">
      <t>ガクイン</t>
    </rPh>
    <rPh sb="4" eb="6">
      <t>ダイガク</t>
    </rPh>
    <phoneticPr fontId="2"/>
  </si>
  <si>
    <t>総トータル</t>
    <rPh sb="0" eb="1">
      <t>ソウ</t>
    </rPh>
    <phoneticPr fontId="2"/>
  </si>
  <si>
    <t>総トータル</t>
    <rPh sb="0" eb="5">
      <t>ソウト</t>
    </rPh>
    <phoneticPr fontId="2"/>
  </si>
  <si>
    <t>総トータル</t>
    <rPh sb="0" eb="5">
      <t>ソウトー</t>
    </rPh>
    <phoneticPr fontId="2"/>
  </si>
  <si>
    <t>最終順位</t>
    <rPh sb="0" eb="4">
      <t>サイシュウジュンイ</t>
    </rPh>
    <phoneticPr fontId="2"/>
  </si>
  <si>
    <t>平成29年　9月　26日(晴れ）、9月　27日（晴れ）</t>
    <rPh sb="0" eb="2">
      <t>ヘイセイ</t>
    </rPh>
    <rPh sb="4" eb="5">
      <t>ネン</t>
    </rPh>
    <rPh sb="7" eb="8">
      <t>ガツ</t>
    </rPh>
    <rPh sb="11" eb="12">
      <t>ニチ</t>
    </rPh>
    <rPh sb="13" eb="14">
      <t>ハ</t>
    </rPh>
    <rPh sb="18" eb="19">
      <t>ガツ</t>
    </rPh>
    <rPh sb="22" eb="23">
      <t>ニチ</t>
    </rPh>
    <rPh sb="24" eb="25">
      <t>ハ</t>
    </rPh>
    <phoneticPr fontId="2"/>
  </si>
  <si>
    <t>以上の結果より、同志社大学が関西学生入れ替え戦への出場権を獲得しました。また、145ストロークで同志社大学の迫田選手が最優秀選手に選出されました。</t>
    <rPh sb="8" eb="11">
      <t>ドウシシャ</t>
    </rPh>
    <rPh sb="48" eb="51">
      <t>ドウシシャ</t>
    </rPh>
    <rPh sb="54" eb="56">
      <t>サコダ</t>
    </rPh>
    <phoneticPr fontId="2"/>
  </si>
  <si>
    <t>平成29年度　関西学生男子秋季2.3部校学校対抗戦　最終日　成績表</t>
    <rPh sb="0" eb="2">
      <t>ヘイセイ</t>
    </rPh>
    <rPh sb="4" eb="6">
      <t>ネンド</t>
    </rPh>
    <rPh sb="7" eb="9">
      <t>カンサイ</t>
    </rPh>
    <rPh sb="9" eb="11">
      <t>ガクセイ</t>
    </rPh>
    <rPh sb="11" eb="13">
      <t>ダンシ</t>
    </rPh>
    <rPh sb="13" eb="15">
      <t>シュウキ</t>
    </rPh>
    <rPh sb="18" eb="19">
      <t>ブ</t>
    </rPh>
    <rPh sb="19" eb="20">
      <t>コウ</t>
    </rPh>
    <rPh sb="20" eb="22">
      <t>ガッコウ</t>
    </rPh>
    <rPh sb="22" eb="24">
      <t>タイコウ</t>
    </rPh>
    <rPh sb="24" eb="25">
      <t>セン</t>
    </rPh>
    <rPh sb="26" eb="29">
      <t>サイシュウビ</t>
    </rPh>
    <rPh sb="30" eb="32">
      <t>セイセキ</t>
    </rPh>
    <rPh sb="32" eb="3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</si>
</sst>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indexed="206"/>
      <name val="ＭＳ Ｐゴシック"/>
      <family val="3"/>
      <charset val="128"/>
    </font>
    <font>
      <sz val="11"/>
      <color rgb="FFFF0000"/>
      <name val="ＭＳ Ｐゴシック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</borders>
  <cellStyleXfs count="24">
    <xf numFmtId="0" fontId="0" fillId="0" borderId="0">
      <alignment vertical="center"/>
    </xf>
    <xf numFmtId="0" fontId="1" fillId="0" borderId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4" xfId="1" applyFont="1" applyFill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1" fillId="0" borderId="12" xfId="1" applyFont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1" applyFont="1" applyBorder="1" applyAlignment="1">
      <alignment horizontal="center" vertical="center" shrinkToFit="1"/>
    </xf>
    <xf numFmtId="0" fontId="1" fillId="0" borderId="15" xfId="1" applyFont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1" fillId="0" borderId="17" xfId="1" applyFont="1" applyBorder="1" applyAlignment="1">
      <alignment horizontal="center" vertical="center" shrinkToFit="1"/>
    </xf>
    <xf numFmtId="0" fontId="1" fillId="2" borderId="18" xfId="1" applyFont="1" applyFill="1" applyBorder="1" applyAlignment="1">
      <alignment horizontal="center" vertical="center" shrinkToFit="1"/>
    </xf>
    <xf numFmtId="0" fontId="1" fillId="0" borderId="7" xfId="1" applyFont="1" applyFill="1" applyBorder="1" applyAlignment="1">
      <alignment horizontal="center" vertical="center" shrinkToFit="1"/>
    </xf>
    <xf numFmtId="0" fontId="1" fillId="2" borderId="5" xfId="1" applyFont="1" applyFill="1" applyBorder="1" applyAlignment="1">
      <alignment horizontal="center" vertical="center" shrinkToFit="1"/>
    </xf>
    <xf numFmtId="0" fontId="1" fillId="2" borderId="17" xfId="1" applyFont="1" applyFill="1" applyBorder="1" applyAlignment="1">
      <alignment horizontal="center" vertical="center" shrinkToFit="1"/>
    </xf>
    <xf numFmtId="0" fontId="1" fillId="2" borderId="14" xfId="1" applyFont="1" applyFill="1" applyBorder="1" applyAlignment="1">
      <alignment horizontal="center" vertical="center" shrinkToFit="1"/>
    </xf>
    <xf numFmtId="0" fontId="1" fillId="0" borderId="23" xfId="1" applyFont="1" applyBorder="1" applyAlignment="1">
      <alignment horizontal="center" vertical="center" shrinkToFit="1"/>
    </xf>
    <xf numFmtId="0" fontId="1" fillId="0" borderId="11" xfId="1" applyFont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shrinkToFit="1"/>
    </xf>
    <xf numFmtId="0" fontId="1" fillId="2" borderId="24" xfId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5" xfId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1" fillId="0" borderId="0" xfId="1" applyFont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25" xfId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2" borderId="14" xfId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horizontal="center" vertical="center" shrinkToFit="1"/>
    </xf>
    <xf numFmtId="0" fontId="1" fillId="2" borderId="29" xfId="1" applyFont="1" applyFill="1" applyBorder="1" applyAlignment="1">
      <alignment horizontal="center" vertical="center" shrinkToFit="1"/>
    </xf>
    <xf numFmtId="0" fontId="1" fillId="3" borderId="0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 shrinkToFit="1"/>
    </xf>
    <xf numFmtId="0" fontId="0" fillId="0" borderId="11" xfId="1" applyFont="1" applyBorder="1" applyAlignment="1">
      <alignment horizontal="center" vertical="center" shrinkToFit="1"/>
    </xf>
    <xf numFmtId="0" fontId="1" fillId="2" borderId="6" xfId="1" applyFont="1" applyFill="1" applyBorder="1" applyAlignment="1">
      <alignment horizontal="center" vertical="center" shrinkToFit="1"/>
    </xf>
    <xf numFmtId="0" fontId="0" fillId="2" borderId="7" xfId="1" applyFont="1" applyFill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vertical="center"/>
    </xf>
    <xf numFmtId="176" fontId="3" fillId="0" borderId="19" xfId="0" applyNumberFormat="1" applyFont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7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0" xfId="1" applyFont="1" applyAlignment="1">
      <alignment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0" fillId="0" borderId="7" xfId="0" applyBorder="1">
      <alignment vertical="center"/>
    </xf>
    <xf numFmtId="177" fontId="3" fillId="0" borderId="1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4" xfId="1" applyFont="1" applyBorder="1" applyAlignment="1">
      <alignment horizontal="center" vertical="center" shrinkToFit="1"/>
    </xf>
    <xf numFmtId="0" fontId="0" fillId="0" borderId="23" xfId="1" applyFont="1" applyFill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0" fillId="0" borderId="7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1" applyFont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 shrinkToFit="1"/>
    </xf>
    <xf numFmtId="0" fontId="0" fillId="0" borderId="7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1" fillId="0" borderId="22" xfId="1" applyFont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1" fillId="0" borderId="26" xfId="1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2" borderId="39" xfId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" fillId="2" borderId="7" xfId="1" applyFont="1" applyFill="1" applyBorder="1" applyAlignment="1">
      <alignment horizontal="center" vertical="center" shrinkToFit="1"/>
    </xf>
    <xf numFmtId="0" fontId="1" fillId="0" borderId="22" xfId="1" applyFont="1" applyBorder="1" applyAlignment="1">
      <alignment horizontal="center" vertical="center" shrinkToFit="1"/>
    </xf>
    <xf numFmtId="0" fontId="0" fillId="0" borderId="7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4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3" fillId="0" borderId="0" xfId="0" applyNumberFormat="1" applyFont="1" applyBorder="1" applyAlignment="1">
      <alignment vertical="center" wrapText="1" shrinkToFit="1"/>
    </xf>
    <xf numFmtId="176" fontId="3" fillId="0" borderId="19" xfId="0" applyNumberFormat="1" applyFont="1" applyBorder="1" applyAlignment="1">
      <alignment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19" xfId="0" applyBorder="1">
      <alignment vertical="center"/>
    </xf>
    <xf numFmtId="176" fontId="3" fillId="0" borderId="19" xfId="0" applyNumberFormat="1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41" xfId="1" applyFont="1" applyBorder="1" applyAlignment="1">
      <alignment horizontal="center" vertical="center"/>
    </xf>
    <xf numFmtId="0" fontId="1" fillId="0" borderId="42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shrinkToFit="1"/>
    </xf>
    <xf numFmtId="0" fontId="0" fillId="0" borderId="7" xfId="1" applyFont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13" fillId="0" borderId="7" xfId="1" applyFont="1" applyBorder="1" applyAlignment="1">
      <alignment horizontal="center" vertical="center" shrinkToFit="1"/>
    </xf>
    <xf numFmtId="0" fontId="1" fillId="0" borderId="31" xfId="1" applyFont="1" applyBorder="1" applyAlignment="1">
      <alignment horizontal="center" vertical="center" shrinkToFit="1"/>
    </xf>
    <xf numFmtId="0" fontId="1" fillId="2" borderId="10" xfId="1" applyFont="1" applyFill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1" fillId="0" borderId="22" xfId="1" applyFont="1" applyBorder="1" applyAlignment="1">
      <alignment horizontal="center" vertical="center" shrinkToFit="1"/>
    </xf>
    <xf numFmtId="0" fontId="0" fillId="0" borderId="7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1" fillId="0" borderId="4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1" fillId="2" borderId="5" xfId="1" applyFont="1" applyFill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0" fillId="0" borderId="14" xfId="1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shrinkToFit="1"/>
    </xf>
    <xf numFmtId="0" fontId="0" fillId="0" borderId="27" xfId="0" applyBorder="1">
      <alignment vertical="center"/>
    </xf>
    <xf numFmtId="0" fontId="0" fillId="0" borderId="4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176" fontId="3" fillId="0" borderId="44" xfId="0" applyNumberFormat="1" applyFont="1" applyBorder="1" applyAlignment="1">
      <alignment horizontal="left" vertical="center" wrapText="1" shrinkToFit="1"/>
    </xf>
    <xf numFmtId="176" fontId="3" fillId="0" borderId="0" xfId="0" applyNumberFormat="1" applyFont="1" applyAlignment="1">
      <alignment horizontal="left" vertical="center" wrapText="1" shrinkToFit="1"/>
    </xf>
    <xf numFmtId="0" fontId="0" fillId="2" borderId="26" xfId="1" applyFont="1" applyFill="1" applyBorder="1" applyAlignment="1">
      <alignment horizontal="center" vertical="center" shrinkToFit="1"/>
    </xf>
    <xf numFmtId="0" fontId="0" fillId="2" borderId="22" xfId="1" applyFont="1" applyFill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21" xfId="1" applyFont="1" applyBorder="1" applyAlignment="1">
      <alignment horizontal="center" vertical="center" shrinkToFit="1"/>
    </xf>
    <xf numFmtId="0" fontId="1" fillId="0" borderId="20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0" fillId="0" borderId="6" xfId="1" applyFont="1" applyBorder="1" applyAlignment="1">
      <alignment horizontal="center" vertical="center" shrinkToFit="1"/>
    </xf>
    <xf numFmtId="0" fontId="0" fillId="0" borderId="5" xfId="1" applyFont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1" fillId="2" borderId="5" xfId="1" applyFont="1" applyFill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2" borderId="26" xfId="1" applyFont="1" applyFill="1" applyBorder="1" applyAlignment="1">
      <alignment horizontal="center" vertical="center" shrinkToFit="1"/>
    </xf>
    <xf numFmtId="0" fontId="1" fillId="2" borderId="22" xfId="1" applyFont="1" applyFill="1" applyBorder="1" applyAlignment="1">
      <alignment horizontal="center" vertical="center" shrinkToFit="1"/>
    </xf>
    <xf numFmtId="0" fontId="0" fillId="0" borderId="26" xfId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1" fillId="0" borderId="4" xfId="1" applyFont="1" applyFill="1" applyBorder="1" applyAlignment="1">
      <alignment horizontal="center" vertical="center" shrinkToFit="1"/>
    </xf>
    <xf numFmtId="0" fontId="1" fillId="0" borderId="5" xfId="1" applyFont="1" applyFill="1" applyBorder="1" applyAlignment="1">
      <alignment horizontal="center" vertical="center" shrinkToFit="1"/>
    </xf>
    <xf numFmtId="0" fontId="1" fillId="0" borderId="6" xfId="1" applyFont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1" fillId="0" borderId="28" xfId="1" applyFont="1" applyBorder="1" applyAlignment="1">
      <alignment horizontal="center" vertical="center" shrinkToFit="1"/>
    </xf>
    <xf numFmtId="0" fontId="1" fillId="0" borderId="22" xfId="1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shrinkToFit="1"/>
    </xf>
    <xf numFmtId="0" fontId="1" fillId="0" borderId="11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22" xfId="1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45" xfId="1" applyFont="1" applyFill="1" applyBorder="1" applyAlignment="1">
      <alignment horizontal="center" vertical="center" shrinkToFit="1"/>
    </xf>
    <xf numFmtId="0" fontId="1" fillId="2" borderId="46" xfId="1" applyFont="1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48" xfId="1" applyFont="1" applyFill="1" applyBorder="1" applyAlignment="1">
      <alignment horizontal="center" vertical="center" shrinkToFit="1"/>
    </xf>
    <xf numFmtId="0" fontId="0" fillId="2" borderId="35" xfId="1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2" borderId="45" xfId="1" applyFont="1" applyFill="1" applyBorder="1" applyAlignment="1">
      <alignment horizontal="center" vertical="center" shrinkToFit="1"/>
    </xf>
    <xf numFmtId="0" fontId="0" fillId="2" borderId="46" xfId="1" applyFont="1" applyFill="1" applyBorder="1" applyAlignment="1">
      <alignment horizontal="center" vertical="center" shrinkToFit="1"/>
    </xf>
  </cellXfs>
  <cellStyles count="2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標準" xfId="0" builtinId="0"/>
    <cellStyle name="標準_Sheet1" xfId="1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3" sqref="B3:E3"/>
    </sheetView>
  </sheetViews>
  <sheetFormatPr defaultColWidth="8.875" defaultRowHeight="13.5" x14ac:dyDescent="0.15"/>
  <cols>
    <col min="1" max="1" width="22" customWidth="1"/>
    <col min="2" max="2" width="14.5" customWidth="1"/>
    <col min="3" max="5" width="13.625" customWidth="1"/>
  </cols>
  <sheetData>
    <row r="1" spans="1:6" ht="24" x14ac:dyDescent="0.15">
      <c r="A1" s="165" t="s">
        <v>125</v>
      </c>
      <c r="B1" s="165"/>
      <c r="C1" s="165"/>
      <c r="D1" s="165"/>
      <c r="E1" s="165"/>
      <c r="F1" s="165"/>
    </row>
    <row r="2" spans="1:6" ht="18" x14ac:dyDescent="0.15">
      <c r="A2" s="64"/>
      <c r="B2" s="65"/>
      <c r="C2" s="65"/>
      <c r="D2" s="65"/>
      <c r="E2" s="65"/>
      <c r="F2" s="64"/>
    </row>
    <row r="3" spans="1:6" ht="14.25" x14ac:dyDescent="0.15">
      <c r="A3" s="62" t="s">
        <v>35</v>
      </c>
      <c r="B3" s="166" t="s">
        <v>34</v>
      </c>
      <c r="C3" s="166"/>
      <c r="D3" s="166"/>
      <c r="E3" s="166"/>
      <c r="F3" s="62"/>
    </row>
    <row r="4" spans="1:6" ht="14.25" x14ac:dyDescent="0.15">
      <c r="A4" s="62" t="s">
        <v>33</v>
      </c>
      <c r="B4" s="166" t="s">
        <v>148</v>
      </c>
      <c r="C4" s="166"/>
      <c r="D4" s="166"/>
      <c r="E4" s="166"/>
      <c r="F4" s="166"/>
    </row>
    <row r="5" spans="1:6" ht="14.25" x14ac:dyDescent="0.15">
      <c r="A5" s="62" t="s">
        <v>32</v>
      </c>
      <c r="B5" s="161" t="s">
        <v>50</v>
      </c>
      <c r="C5" s="161"/>
      <c r="D5" s="161"/>
      <c r="E5" s="63"/>
      <c r="F5" s="63"/>
    </row>
    <row r="6" spans="1:6" ht="14.25" x14ac:dyDescent="0.15">
      <c r="A6" s="62" t="s">
        <v>31</v>
      </c>
      <c r="B6" s="161" t="s">
        <v>30</v>
      </c>
      <c r="C6" s="161"/>
      <c r="D6" s="161"/>
      <c r="E6" s="161"/>
      <c r="F6" s="62"/>
    </row>
    <row r="7" spans="1:6" ht="14.25" x14ac:dyDescent="0.15">
      <c r="A7" s="161" t="s">
        <v>29</v>
      </c>
      <c r="B7" s="161"/>
      <c r="C7" s="161"/>
      <c r="D7" s="161"/>
      <c r="E7" s="161"/>
      <c r="F7" s="161"/>
    </row>
    <row r="8" spans="1:6" ht="14.25" x14ac:dyDescent="0.15">
      <c r="A8" s="61"/>
      <c r="B8" s="61"/>
      <c r="C8" s="61"/>
      <c r="D8" s="61"/>
      <c r="E8" s="61"/>
      <c r="F8" s="61"/>
    </row>
    <row r="9" spans="1:6" ht="18.75" x14ac:dyDescent="0.15">
      <c r="A9" s="60" t="s">
        <v>11</v>
      </c>
      <c r="B9" s="60" t="s">
        <v>28</v>
      </c>
      <c r="C9" s="60" t="s">
        <v>27</v>
      </c>
      <c r="D9" s="60" t="s">
        <v>26</v>
      </c>
      <c r="E9" s="60" t="s">
        <v>25</v>
      </c>
    </row>
    <row r="10" spans="1:6" ht="18.75" x14ac:dyDescent="0.15">
      <c r="A10" s="59" t="s">
        <v>69</v>
      </c>
      <c r="B10" s="78">
        <v>300</v>
      </c>
      <c r="C10" s="55"/>
      <c r="D10" s="56">
        <f>SUM(B10:C10)</f>
        <v>300</v>
      </c>
      <c r="E10" s="55">
        <v>1</v>
      </c>
      <c r="F10" s="58"/>
    </row>
    <row r="11" spans="1:6" ht="18.75" x14ac:dyDescent="0.15">
      <c r="A11" s="59" t="s">
        <v>24</v>
      </c>
      <c r="B11" s="132">
        <v>302</v>
      </c>
      <c r="C11" s="55"/>
      <c r="D11" s="56">
        <f t="shared" ref="D11:D17" si="0">SUM(B11:C11)</f>
        <v>302</v>
      </c>
      <c r="E11" s="55">
        <v>2</v>
      </c>
      <c r="F11" s="58"/>
    </row>
    <row r="12" spans="1:6" ht="18.75" x14ac:dyDescent="0.15">
      <c r="A12" s="59" t="s">
        <v>23</v>
      </c>
      <c r="B12" s="56">
        <v>304</v>
      </c>
      <c r="C12" s="55"/>
      <c r="D12" s="56">
        <f t="shared" si="0"/>
        <v>304</v>
      </c>
      <c r="E12" s="55">
        <v>3</v>
      </c>
      <c r="F12" s="58"/>
    </row>
    <row r="13" spans="1:6" ht="23.1" customHeight="1" x14ac:dyDescent="0.15">
      <c r="A13" s="56" t="s">
        <v>22</v>
      </c>
      <c r="B13" s="56">
        <v>313</v>
      </c>
      <c r="C13" s="55"/>
      <c r="D13" s="56">
        <f t="shared" si="0"/>
        <v>313</v>
      </c>
      <c r="E13" s="55">
        <v>4</v>
      </c>
      <c r="F13" s="58"/>
    </row>
    <row r="14" spans="1:6" ht="18.75" x14ac:dyDescent="0.15">
      <c r="A14" s="59" t="s">
        <v>36</v>
      </c>
      <c r="B14" s="56">
        <v>316</v>
      </c>
      <c r="C14" s="55"/>
      <c r="D14" s="56">
        <f t="shared" si="0"/>
        <v>316</v>
      </c>
      <c r="E14" s="55">
        <v>5</v>
      </c>
    </row>
    <row r="15" spans="1:6" ht="18.75" x14ac:dyDescent="0.15">
      <c r="A15" s="57" t="s">
        <v>20</v>
      </c>
      <c r="B15" s="59">
        <v>318</v>
      </c>
      <c r="C15" s="55"/>
      <c r="D15" s="56">
        <f t="shared" si="0"/>
        <v>318</v>
      </c>
      <c r="E15" s="55">
        <v>6</v>
      </c>
    </row>
    <row r="16" spans="1:6" ht="18.75" x14ac:dyDescent="0.15">
      <c r="A16" s="57" t="s">
        <v>43</v>
      </c>
      <c r="B16" s="56">
        <v>353</v>
      </c>
      <c r="C16" s="55"/>
      <c r="D16" s="56">
        <f t="shared" si="0"/>
        <v>353</v>
      </c>
      <c r="E16" s="55">
        <v>7</v>
      </c>
      <c r="F16" s="58"/>
    </row>
    <row r="17" spans="1:6" ht="18.75" x14ac:dyDescent="0.15">
      <c r="A17" s="130" t="s">
        <v>128</v>
      </c>
      <c r="B17" s="130">
        <v>353</v>
      </c>
      <c r="C17" s="55"/>
      <c r="D17" s="56">
        <f t="shared" si="0"/>
        <v>353</v>
      </c>
      <c r="E17" s="55">
        <v>8</v>
      </c>
    </row>
    <row r="18" spans="1:6" ht="18.75" x14ac:dyDescent="0.15">
      <c r="A18" s="162" t="s">
        <v>141</v>
      </c>
      <c r="B18" s="163"/>
      <c r="C18" s="163"/>
      <c r="D18" s="163"/>
      <c r="E18" s="164"/>
      <c r="F18" s="126"/>
    </row>
    <row r="19" spans="1:6" ht="24.95" customHeight="1" x14ac:dyDescent="0.15">
      <c r="A19" s="55" t="s">
        <v>130</v>
      </c>
      <c r="B19" s="55">
        <v>357</v>
      </c>
      <c r="C19" s="127"/>
      <c r="D19" s="127"/>
      <c r="E19" s="130">
        <v>9</v>
      </c>
      <c r="F19" s="126"/>
    </row>
    <row r="20" spans="1:6" ht="18.75" x14ac:dyDescent="0.15">
      <c r="A20" s="59" t="s">
        <v>49</v>
      </c>
      <c r="B20" s="56">
        <v>372</v>
      </c>
      <c r="C20" s="127"/>
      <c r="D20" s="127"/>
      <c r="E20" s="130">
        <v>10</v>
      </c>
      <c r="F20" s="54"/>
    </row>
    <row r="21" spans="1:6" ht="18.75" x14ac:dyDescent="0.15">
      <c r="A21" s="128" t="s">
        <v>129</v>
      </c>
      <c r="B21" s="131">
        <v>383</v>
      </c>
      <c r="C21" s="128"/>
      <c r="D21" s="128"/>
      <c r="E21" s="128">
        <v>11</v>
      </c>
    </row>
    <row r="22" spans="1:6" ht="18.75" x14ac:dyDescent="0.15">
      <c r="A22" s="130" t="s">
        <v>127</v>
      </c>
      <c r="B22" s="130">
        <v>393</v>
      </c>
      <c r="C22" s="129"/>
      <c r="D22" s="129"/>
      <c r="E22" s="133">
        <v>12</v>
      </c>
    </row>
    <row r="23" spans="1:6" ht="33" customHeight="1" x14ac:dyDescent="0.15">
      <c r="A23" s="160"/>
      <c r="B23" s="160"/>
      <c r="C23" s="160"/>
      <c r="D23" s="160"/>
      <c r="E23" s="160"/>
      <c r="F23" s="53" t="s">
        <v>21</v>
      </c>
    </row>
    <row r="24" spans="1:6" ht="13.35" customHeight="1" x14ac:dyDescent="0.15">
      <c r="F24" s="52"/>
    </row>
    <row r="25" spans="1:6" ht="13.35" customHeight="1" x14ac:dyDescent="0.15">
      <c r="F25" s="52"/>
    </row>
  </sheetData>
  <sortState ref="A10:B21">
    <sortCondition ref="B10:B21"/>
  </sortState>
  <mergeCells count="8">
    <mergeCell ref="A23:E23"/>
    <mergeCell ref="B5:D5"/>
    <mergeCell ref="B6:E6"/>
    <mergeCell ref="A18:E18"/>
    <mergeCell ref="A1:F1"/>
    <mergeCell ref="B3:E3"/>
    <mergeCell ref="B4:F4"/>
    <mergeCell ref="A7:F7"/>
  </mergeCells>
  <phoneticPr fontId="2"/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0" zoomScale="98" zoomScaleNormal="98" zoomScalePageLayoutView="150" workbookViewId="0">
      <selection activeCell="H18" sqref="H18"/>
    </sheetView>
  </sheetViews>
  <sheetFormatPr defaultColWidth="13" defaultRowHeight="13.5" x14ac:dyDescent="0.15"/>
  <cols>
    <col min="1" max="1" width="23.625" customWidth="1"/>
  </cols>
  <sheetData>
    <row r="1" spans="1:6" ht="24" x14ac:dyDescent="0.15">
      <c r="A1" s="165" t="s">
        <v>125</v>
      </c>
      <c r="B1" s="165"/>
      <c r="C1" s="165"/>
      <c r="D1" s="165"/>
      <c r="E1" s="165"/>
      <c r="F1" s="165"/>
    </row>
    <row r="2" spans="1:6" ht="12.95" customHeight="1" x14ac:dyDescent="0.15">
      <c r="A2" s="64"/>
      <c r="B2" s="65"/>
      <c r="C2" s="65"/>
      <c r="D2" s="65"/>
      <c r="E2" s="65"/>
      <c r="F2" s="64"/>
    </row>
    <row r="3" spans="1:6" ht="21.95" customHeight="1" x14ac:dyDescent="0.15">
      <c r="A3" s="62" t="s">
        <v>35</v>
      </c>
      <c r="B3" s="166" t="s">
        <v>34</v>
      </c>
      <c r="C3" s="166"/>
      <c r="D3" s="166"/>
      <c r="E3" s="166"/>
      <c r="F3" s="62"/>
    </row>
    <row r="4" spans="1:6" ht="14.25" x14ac:dyDescent="0.15">
      <c r="A4" s="62" t="s">
        <v>33</v>
      </c>
      <c r="B4" s="166" t="s">
        <v>126</v>
      </c>
      <c r="C4" s="166"/>
      <c r="D4" s="166"/>
      <c r="E4" s="166"/>
      <c r="F4" s="166"/>
    </row>
    <row r="5" spans="1:6" ht="14.25" x14ac:dyDescent="0.15">
      <c r="A5" s="62" t="s">
        <v>32</v>
      </c>
      <c r="B5" s="63" t="s">
        <v>50</v>
      </c>
      <c r="C5" s="63"/>
      <c r="D5" s="63"/>
      <c r="E5" s="63"/>
      <c r="F5" s="63"/>
    </row>
    <row r="6" spans="1:6" ht="14.25" x14ac:dyDescent="0.15">
      <c r="A6" s="62" t="s">
        <v>31</v>
      </c>
      <c r="B6" s="63" t="s">
        <v>30</v>
      </c>
      <c r="C6" s="63"/>
      <c r="D6" s="63"/>
      <c r="E6" s="63"/>
      <c r="F6" s="62"/>
    </row>
    <row r="7" spans="1:6" ht="14.25" x14ac:dyDescent="0.15">
      <c r="A7" s="161" t="s">
        <v>29</v>
      </c>
      <c r="B7" s="161"/>
      <c r="C7" s="161"/>
      <c r="D7" s="161"/>
      <c r="E7" s="161"/>
      <c r="F7" s="161"/>
    </row>
    <row r="8" spans="1:6" ht="14.25" x14ac:dyDescent="0.15">
      <c r="A8" s="113"/>
      <c r="B8" s="113"/>
      <c r="C8" s="113"/>
      <c r="D8" s="113"/>
      <c r="E8" s="113"/>
      <c r="F8" s="113"/>
    </row>
    <row r="9" spans="1:6" ht="18.75" x14ac:dyDescent="0.15">
      <c r="A9" s="60" t="s">
        <v>11</v>
      </c>
      <c r="B9" s="60" t="s">
        <v>28</v>
      </c>
      <c r="C9" s="60" t="s">
        <v>27</v>
      </c>
      <c r="D9" s="60" t="s">
        <v>26</v>
      </c>
      <c r="E9" s="60" t="s">
        <v>25</v>
      </c>
    </row>
    <row r="10" spans="1:6" ht="18.75" x14ac:dyDescent="0.15">
      <c r="A10" s="59" t="s">
        <v>69</v>
      </c>
      <c r="B10" s="78">
        <v>300</v>
      </c>
      <c r="C10" s="55">
        <v>290</v>
      </c>
      <c r="D10" s="56">
        <f t="shared" ref="D10:D17" si="0">SUM(B10:C10)</f>
        <v>590</v>
      </c>
      <c r="E10" s="55">
        <v>1</v>
      </c>
      <c r="F10" s="58"/>
    </row>
    <row r="11" spans="1:6" ht="18.75" x14ac:dyDescent="0.15">
      <c r="A11" s="59" t="s">
        <v>24</v>
      </c>
      <c r="B11" s="132">
        <v>302</v>
      </c>
      <c r="C11" s="55">
        <v>301</v>
      </c>
      <c r="D11" s="56">
        <f t="shared" si="0"/>
        <v>603</v>
      </c>
      <c r="E11" s="55">
        <v>2</v>
      </c>
      <c r="F11" s="58"/>
    </row>
    <row r="12" spans="1:6" ht="18.75" x14ac:dyDescent="0.15">
      <c r="A12" s="59" t="s">
        <v>23</v>
      </c>
      <c r="B12" s="56">
        <v>304</v>
      </c>
      <c r="C12" s="55">
        <v>311</v>
      </c>
      <c r="D12" s="56">
        <f t="shared" si="0"/>
        <v>615</v>
      </c>
      <c r="E12" s="55">
        <v>3</v>
      </c>
      <c r="F12" s="58"/>
    </row>
    <row r="13" spans="1:6" ht="18.75" x14ac:dyDescent="0.15">
      <c r="A13" s="59" t="s">
        <v>36</v>
      </c>
      <c r="B13" s="56">
        <v>316</v>
      </c>
      <c r="C13" s="55">
        <v>309</v>
      </c>
      <c r="D13" s="56">
        <f t="shared" si="0"/>
        <v>625</v>
      </c>
      <c r="E13" s="55">
        <v>4</v>
      </c>
      <c r="F13" s="58"/>
    </row>
    <row r="14" spans="1:6" ht="18.75" x14ac:dyDescent="0.15">
      <c r="A14" s="57" t="s">
        <v>20</v>
      </c>
      <c r="B14" s="59">
        <v>318</v>
      </c>
      <c r="C14" s="55">
        <v>307</v>
      </c>
      <c r="D14" s="56">
        <f t="shared" si="0"/>
        <v>625</v>
      </c>
      <c r="E14" s="55">
        <v>5</v>
      </c>
    </row>
    <row r="15" spans="1:6" ht="18.75" x14ac:dyDescent="0.15">
      <c r="A15" s="56" t="s">
        <v>22</v>
      </c>
      <c r="B15" s="56">
        <v>313</v>
      </c>
      <c r="C15" s="55">
        <v>313</v>
      </c>
      <c r="D15" s="56">
        <f t="shared" si="0"/>
        <v>626</v>
      </c>
      <c r="E15" s="55">
        <v>6</v>
      </c>
    </row>
    <row r="16" spans="1:6" ht="18.75" x14ac:dyDescent="0.15">
      <c r="A16" s="57" t="s">
        <v>43</v>
      </c>
      <c r="B16" s="56">
        <v>353</v>
      </c>
      <c r="C16" s="55">
        <v>328</v>
      </c>
      <c r="D16" s="56">
        <f t="shared" si="0"/>
        <v>681</v>
      </c>
      <c r="E16" s="55">
        <v>7</v>
      </c>
      <c r="F16" s="58"/>
    </row>
    <row r="17" spans="1:6" ht="18.75" x14ac:dyDescent="0.15">
      <c r="A17" s="130" t="s">
        <v>128</v>
      </c>
      <c r="B17" s="130">
        <v>353</v>
      </c>
      <c r="C17" s="55">
        <v>351</v>
      </c>
      <c r="D17" s="56">
        <f t="shared" si="0"/>
        <v>704</v>
      </c>
      <c r="E17" s="55">
        <v>8</v>
      </c>
    </row>
    <row r="18" spans="1:6" ht="33.950000000000003" customHeight="1" x14ac:dyDescent="0.15">
      <c r="A18" s="167" t="s">
        <v>149</v>
      </c>
      <c r="B18" s="167"/>
      <c r="C18" s="167"/>
      <c r="D18" s="167"/>
      <c r="E18" s="167"/>
      <c r="F18" s="126"/>
    </row>
    <row r="19" spans="1:6" ht="23.25" customHeight="1" x14ac:dyDescent="0.15">
      <c r="A19" s="168"/>
      <c r="B19" s="168"/>
      <c r="C19" s="168"/>
      <c r="D19" s="168"/>
      <c r="E19" s="168"/>
      <c r="F19" s="126"/>
    </row>
    <row r="20" spans="1:6" ht="25.5" x14ac:dyDescent="0.15">
      <c r="C20" s="53" t="s">
        <v>21</v>
      </c>
    </row>
  </sheetData>
  <sortState ref="A10:E17">
    <sortCondition ref="D10:D17"/>
  </sortState>
  <mergeCells count="5">
    <mergeCell ref="A1:F1"/>
    <mergeCell ref="B3:E3"/>
    <mergeCell ref="B4:F4"/>
    <mergeCell ref="A7:F7"/>
    <mergeCell ref="A18:E19"/>
  </mergeCells>
  <phoneticPr fontId="2"/>
  <pageMargins left="0.7" right="0.7" top="0.75" bottom="0.75" header="0.3" footer="0.3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workbookViewId="0">
      <selection activeCell="L14" sqref="L14"/>
    </sheetView>
  </sheetViews>
  <sheetFormatPr defaultColWidth="8.875" defaultRowHeight="13.5" x14ac:dyDescent="0.15"/>
  <cols>
    <col min="1" max="1" width="18.625" style="1" customWidth="1"/>
    <col min="2" max="2" width="9" style="1" customWidth="1"/>
    <col min="6" max="6" width="8.875" customWidth="1"/>
    <col min="11" max="11" width="11.875" customWidth="1"/>
  </cols>
  <sheetData>
    <row r="1" spans="1:10" ht="21" x14ac:dyDescent="0.15">
      <c r="A1" s="189" t="s">
        <v>61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8" thickBot="1" x14ac:dyDescent="0.2">
      <c r="F2" s="202" t="s">
        <v>51</v>
      </c>
      <c r="G2" s="202"/>
      <c r="H2" s="202"/>
      <c r="I2" s="202"/>
      <c r="J2" s="202"/>
    </row>
    <row r="3" spans="1:10" ht="15" thickTop="1" thickBot="1" x14ac:dyDescent="0.2">
      <c r="A3" s="51" t="s">
        <v>11</v>
      </c>
      <c r="B3" s="191" t="s">
        <v>36</v>
      </c>
      <c r="C3" s="192"/>
      <c r="D3" s="192"/>
      <c r="E3" s="198" t="s">
        <v>9</v>
      </c>
      <c r="F3" s="198"/>
      <c r="G3" s="5">
        <f>SUM(D12,H12)</f>
        <v>316</v>
      </c>
      <c r="H3" s="50" t="s">
        <v>8</v>
      </c>
      <c r="I3" s="203">
        <v>5</v>
      </c>
      <c r="J3" s="201"/>
    </row>
    <row r="4" spans="1:10" ht="15" thickTop="1" thickBot="1" x14ac:dyDescent="0.2">
      <c r="A4" s="22" t="s">
        <v>7</v>
      </c>
      <c r="B4" s="22" t="s">
        <v>6</v>
      </c>
      <c r="C4" s="3" t="s">
        <v>5</v>
      </c>
      <c r="D4" s="3" t="s">
        <v>4</v>
      </c>
      <c r="E4" s="3" t="s">
        <v>3</v>
      </c>
      <c r="F4" s="19"/>
      <c r="G4" s="3" t="s">
        <v>5</v>
      </c>
      <c r="H4" s="20" t="s">
        <v>4</v>
      </c>
      <c r="I4" s="37" t="s">
        <v>3</v>
      </c>
      <c r="J4" s="5"/>
    </row>
    <row r="5" spans="1:10" ht="15" thickTop="1" thickBot="1" x14ac:dyDescent="0.2">
      <c r="A5" s="79" t="s">
        <v>54</v>
      </c>
      <c r="B5" s="71">
        <v>3</v>
      </c>
      <c r="C5" s="31">
        <v>40</v>
      </c>
      <c r="D5" s="5">
        <v>42</v>
      </c>
      <c r="E5" s="5">
        <f t="shared" ref="E5:E11" si="0">C5+D5</f>
        <v>82</v>
      </c>
      <c r="F5" s="98" t="s">
        <v>140</v>
      </c>
      <c r="G5" s="5"/>
      <c r="H5" s="31"/>
      <c r="I5" s="5">
        <f>SUM(G5+H5)</f>
        <v>0</v>
      </c>
      <c r="J5" s="49" t="s">
        <v>13</v>
      </c>
    </row>
    <row r="6" spans="1:10" ht="15" thickTop="1" thickBot="1" x14ac:dyDescent="0.2">
      <c r="A6" s="79" t="s">
        <v>55</v>
      </c>
      <c r="B6" s="71">
        <v>2</v>
      </c>
      <c r="C6" s="31"/>
      <c r="D6" s="5"/>
      <c r="E6" s="5">
        <f t="shared" si="0"/>
        <v>0</v>
      </c>
      <c r="F6" s="14"/>
      <c r="G6" s="5"/>
      <c r="H6" s="31"/>
      <c r="I6" s="99">
        <f t="shared" ref="I6:I11" si="1">SUM(G6+H6)</f>
        <v>0</v>
      </c>
      <c r="J6" s="5"/>
    </row>
    <row r="7" spans="1:10" ht="15" thickTop="1" thickBot="1" x14ac:dyDescent="0.2">
      <c r="A7" s="79" t="s">
        <v>56</v>
      </c>
      <c r="B7" s="71">
        <v>4</v>
      </c>
      <c r="C7" s="31">
        <v>39</v>
      </c>
      <c r="D7" s="5">
        <v>42</v>
      </c>
      <c r="E7" s="5">
        <f t="shared" si="0"/>
        <v>81</v>
      </c>
      <c r="F7" s="5"/>
      <c r="G7" s="5"/>
      <c r="H7" s="31"/>
      <c r="I7" s="99">
        <f t="shared" si="1"/>
        <v>0</v>
      </c>
      <c r="J7" s="14"/>
    </row>
    <row r="8" spans="1:10" ht="15" thickTop="1" thickBot="1" x14ac:dyDescent="0.2">
      <c r="A8" s="79" t="s">
        <v>57</v>
      </c>
      <c r="B8" s="71">
        <v>1</v>
      </c>
      <c r="C8" s="31">
        <v>39</v>
      </c>
      <c r="D8" s="5">
        <v>40</v>
      </c>
      <c r="E8" s="5">
        <f t="shared" si="0"/>
        <v>79</v>
      </c>
      <c r="F8" s="5"/>
      <c r="G8" s="5"/>
      <c r="H8" s="31"/>
      <c r="I8" s="99">
        <f t="shared" si="1"/>
        <v>0</v>
      </c>
      <c r="J8" s="5"/>
    </row>
    <row r="9" spans="1:10" ht="15" thickTop="1" thickBot="1" x14ac:dyDescent="0.2">
      <c r="A9" s="79" t="s">
        <v>58</v>
      </c>
      <c r="B9" s="71">
        <v>1</v>
      </c>
      <c r="C9" s="31">
        <v>39</v>
      </c>
      <c r="D9" s="5">
        <v>41</v>
      </c>
      <c r="E9" s="5">
        <f t="shared" si="0"/>
        <v>80</v>
      </c>
      <c r="F9" s="14"/>
      <c r="G9" s="5"/>
      <c r="H9" s="31"/>
      <c r="I9" s="99">
        <f t="shared" si="1"/>
        <v>0</v>
      </c>
      <c r="J9" s="5"/>
    </row>
    <row r="10" spans="1:10" ht="15" thickTop="1" thickBot="1" x14ac:dyDescent="0.2">
      <c r="A10" s="79" t="s">
        <v>59</v>
      </c>
      <c r="B10" s="71">
        <v>3</v>
      </c>
      <c r="C10" s="31"/>
      <c r="D10" s="5"/>
      <c r="E10" s="5">
        <f t="shared" si="0"/>
        <v>0</v>
      </c>
      <c r="F10" s="14"/>
      <c r="G10" s="5"/>
      <c r="H10" s="31"/>
      <c r="I10" s="99">
        <f t="shared" si="1"/>
        <v>0</v>
      </c>
      <c r="J10" s="23"/>
    </row>
    <row r="11" spans="1:10" ht="15" thickTop="1" thickBot="1" x14ac:dyDescent="0.2">
      <c r="A11" s="79" t="s">
        <v>60</v>
      </c>
      <c r="B11" s="71">
        <v>4</v>
      </c>
      <c r="C11" s="31">
        <v>39</v>
      </c>
      <c r="D11" s="5">
        <v>37</v>
      </c>
      <c r="E11" s="5">
        <f t="shared" si="0"/>
        <v>76</v>
      </c>
      <c r="F11" s="5"/>
      <c r="G11" s="5"/>
      <c r="H11" s="31"/>
      <c r="I11" s="99">
        <f t="shared" si="1"/>
        <v>0</v>
      </c>
      <c r="J11" s="5"/>
    </row>
    <row r="12" spans="1:10" ht="15" thickTop="1" thickBot="1" x14ac:dyDescent="0.2">
      <c r="A12" s="33"/>
      <c r="B12" s="186" t="s">
        <v>1</v>
      </c>
      <c r="C12" s="187"/>
      <c r="D12" s="204">
        <f>SUM(E5:E11)-MAX(E5:E11)</f>
        <v>316</v>
      </c>
      <c r="E12" s="204"/>
      <c r="F12" s="204"/>
      <c r="G12" s="2" t="s">
        <v>0</v>
      </c>
      <c r="H12" s="205"/>
      <c r="I12" s="190"/>
      <c r="J12" s="190"/>
    </row>
    <row r="13" spans="1:10" ht="14.25" thickTop="1" x14ac:dyDescent="0.15">
      <c r="A13" s="4"/>
      <c r="B13" s="48"/>
      <c r="C13" s="48"/>
      <c r="D13" s="47"/>
      <c r="E13" s="47"/>
      <c r="F13" s="47"/>
      <c r="G13" s="48"/>
      <c r="H13" s="47"/>
      <c r="I13" s="47"/>
      <c r="J13" s="47"/>
    </row>
    <row r="14" spans="1:10" x14ac:dyDescent="0.15">
      <c r="A14" s="4"/>
      <c r="B14" s="4"/>
      <c r="C14" s="39"/>
      <c r="D14" s="39"/>
      <c r="E14" s="39"/>
      <c r="F14" s="39"/>
      <c r="G14" s="39"/>
      <c r="H14" s="39"/>
      <c r="I14" s="39"/>
      <c r="J14" s="39"/>
    </row>
    <row r="15" spans="1:10" ht="14.25" thickBot="1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5" thickTop="1" thickBot="1" x14ac:dyDescent="0.2">
      <c r="A16" s="3" t="s">
        <v>11</v>
      </c>
      <c r="B16" s="191" t="s">
        <v>69</v>
      </c>
      <c r="C16" s="192"/>
      <c r="D16" s="192"/>
      <c r="E16" s="198" t="s">
        <v>9</v>
      </c>
      <c r="F16" s="198"/>
      <c r="G16" s="7">
        <f>SUM(D25,H25)</f>
        <v>300</v>
      </c>
      <c r="H16" s="46" t="s">
        <v>8</v>
      </c>
      <c r="I16" s="200">
        <v>1</v>
      </c>
      <c r="J16" s="201"/>
    </row>
    <row r="17" spans="1:10" ht="15" thickTop="1" thickBot="1" x14ac:dyDescent="0.2">
      <c r="A17" s="3" t="s">
        <v>7</v>
      </c>
      <c r="B17" s="22" t="s">
        <v>6</v>
      </c>
      <c r="C17" s="3" t="s">
        <v>5</v>
      </c>
      <c r="D17" s="3" t="s">
        <v>4</v>
      </c>
      <c r="E17" s="3" t="s">
        <v>3</v>
      </c>
      <c r="F17" s="19"/>
      <c r="G17" s="2" t="s">
        <v>5</v>
      </c>
      <c r="H17" s="27" t="s">
        <v>4</v>
      </c>
      <c r="I17" s="2" t="s">
        <v>3</v>
      </c>
      <c r="J17" s="5"/>
    </row>
    <row r="18" spans="1:10" ht="15" thickTop="1" thickBot="1" x14ac:dyDescent="0.2">
      <c r="A18" s="88" t="s">
        <v>62</v>
      </c>
      <c r="B18" s="106">
        <v>4</v>
      </c>
      <c r="C18" s="86">
        <v>37</v>
      </c>
      <c r="D18" s="5">
        <v>39</v>
      </c>
      <c r="E18" s="5">
        <f t="shared" ref="E18:E24" si="2">C18+D18</f>
        <v>76</v>
      </c>
      <c r="F18" s="5"/>
      <c r="G18" s="7"/>
      <c r="H18" s="5"/>
      <c r="I18" s="7">
        <f t="shared" ref="I18:I24" si="3">SUM(G18:H18)</f>
        <v>0</v>
      </c>
      <c r="J18" s="24"/>
    </row>
    <row r="19" spans="1:10" ht="15" thickTop="1" thickBot="1" x14ac:dyDescent="0.2">
      <c r="A19" s="88" t="s">
        <v>63</v>
      </c>
      <c r="B19" s="107">
        <v>3</v>
      </c>
      <c r="C19" s="86">
        <v>36</v>
      </c>
      <c r="D19" s="5">
        <v>36</v>
      </c>
      <c r="E19" s="5">
        <v>72</v>
      </c>
      <c r="F19" s="14"/>
      <c r="G19" s="7"/>
      <c r="H19" s="5"/>
      <c r="I19" s="7">
        <f t="shared" si="3"/>
        <v>0</v>
      </c>
      <c r="J19" s="5"/>
    </row>
    <row r="20" spans="1:10" ht="15" thickTop="1" thickBot="1" x14ac:dyDescent="0.2">
      <c r="A20" s="88" t="s">
        <v>64</v>
      </c>
      <c r="B20" s="107">
        <v>3</v>
      </c>
      <c r="C20" s="86"/>
      <c r="D20" s="5"/>
      <c r="E20" s="5"/>
      <c r="F20" s="5"/>
      <c r="G20" s="7"/>
      <c r="H20" s="5"/>
      <c r="I20" s="7">
        <f t="shared" si="3"/>
        <v>0</v>
      </c>
      <c r="J20" s="74"/>
    </row>
    <row r="21" spans="1:10" ht="15" thickTop="1" thickBot="1" x14ac:dyDescent="0.2">
      <c r="A21" s="88" t="s">
        <v>65</v>
      </c>
      <c r="B21" s="107">
        <v>3</v>
      </c>
      <c r="C21" s="86"/>
      <c r="D21" s="5"/>
      <c r="E21" s="5">
        <f t="shared" si="2"/>
        <v>0</v>
      </c>
      <c r="F21" s="45"/>
      <c r="G21" s="7"/>
      <c r="H21" s="5"/>
      <c r="I21" s="7">
        <f t="shared" si="3"/>
        <v>0</v>
      </c>
      <c r="J21" s="77"/>
    </row>
    <row r="22" spans="1:10" ht="15" thickTop="1" thickBot="1" x14ac:dyDescent="0.2">
      <c r="A22" s="88" t="s">
        <v>66</v>
      </c>
      <c r="B22" s="107">
        <v>2</v>
      </c>
      <c r="C22" s="86">
        <v>36</v>
      </c>
      <c r="D22" s="5">
        <v>39</v>
      </c>
      <c r="E22" s="5">
        <f t="shared" si="2"/>
        <v>75</v>
      </c>
      <c r="F22" s="5"/>
      <c r="G22" s="7"/>
      <c r="H22" s="5"/>
      <c r="I22" s="7">
        <f t="shared" si="3"/>
        <v>0</v>
      </c>
      <c r="J22" s="5"/>
    </row>
    <row r="23" spans="1:10" ht="15" thickTop="1" thickBot="1" x14ac:dyDescent="0.2">
      <c r="A23" s="88" t="s">
        <v>67</v>
      </c>
      <c r="B23" s="108">
        <v>1</v>
      </c>
      <c r="C23" s="86">
        <v>38</v>
      </c>
      <c r="D23" s="5">
        <v>39</v>
      </c>
      <c r="E23" s="5">
        <f t="shared" si="2"/>
        <v>77</v>
      </c>
      <c r="F23" s="5"/>
      <c r="G23" s="7"/>
      <c r="H23" s="5"/>
      <c r="I23" s="7">
        <f t="shared" si="3"/>
        <v>0</v>
      </c>
      <c r="J23" s="14" t="s">
        <v>13</v>
      </c>
    </row>
    <row r="24" spans="1:10" ht="15" thickTop="1" thickBot="1" x14ac:dyDescent="0.2">
      <c r="A24" s="88" t="s">
        <v>68</v>
      </c>
      <c r="B24" s="109">
        <v>1</v>
      </c>
      <c r="C24" s="86">
        <v>42</v>
      </c>
      <c r="D24" s="5">
        <v>39</v>
      </c>
      <c r="E24" s="5">
        <f t="shared" si="2"/>
        <v>81</v>
      </c>
      <c r="F24" s="45" t="s">
        <v>139</v>
      </c>
      <c r="G24" s="7"/>
      <c r="H24" s="5"/>
      <c r="I24" s="7">
        <f t="shared" si="3"/>
        <v>0</v>
      </c>
      <c r="J24" s="14"/>
    </row>
    <row r="25" spans="1:10" ht="15" thickTop="1" thickBot="1" x14ac:dyDescent="0.2">
      <c r="A25" s="4"/>
      <c r="B25" s="186" t="s">
        <v>1</v>
      </c>
      <c r="C25" s="187"/>
      <c r="D25" s="190">
        <f>SUM(E18:E24)-MAX(E18:E24)</f>
        <v>300</v>
      </c>
      <c r="E25" s="190"/>
      <c r="F25" s="190"/>
      <c r="G25" s="2" t="s">
        <v>0</v>
      </c>
      <c r="H25" s="190">
        <f>SUM(I18:I24)-MAX(I18:I24)</f>
        <v>0</v>
      </c>
      <c r="I25" s="190"/>
      <c r="J25" s="190"/>
    </row>
    <row r="26" spans="1:10" ht="14.25" thickTop="1" x14ac:dyDescent="0.15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x14ac:dyDescent="0.1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4.25" thickBo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5" thickTop="1" thickBot="1" x14ac:dyDescent="0.2">
      <c r="A29" s="3" t="s">
        <v>11</v>
      </c>
      <c r="B29" s="191" t="s">
        <v>18</v>
      </c>
      <c r="C29" s="192"/>
      <c r="D29" s="192"/>
      <c r="E29" s="178" t="s">
        <v>9</v>
      </c>
      <c r="F29" s="179"/>
      <c r="G29" s="7">
        <f>SUM(D38,H38)</f>
        <v>304</v>
      </c>
      <c r="H29" s="3" t="s">
        <v>8</v>
      </c>
      <c r="I29" s="171">
        <v>3</v>
      </c>
      <c r="J29" s="172"/>
    </row>
    <row r="30" spans="1:10" ht="15" thickTop="1" thickBot="1" x14ac:dyDescent="0.2">
      <c r="A30" s="3" t="s">
        <v>7</v>
      </c>
      <c r="B30" s="3" t="s">
        <v>6</v>
      </c>
      <c r="C30" s="3" t="s">
        <v>5</v>
      </c>
      <c r="D30" s="3" t="s">
        <v>4</v>
      </c>
      <c r="E30" s="3" t="s">
        <v>3</v>
      </c>
      <c r="F30" s="19"/>
      <c r="G30" s="2" t="s">
        <v>5</v>
      </c>
      <c r="H30" s="27" t="s">
        <v>4</v>
      </c>
      <c r="I30" s="37" t="s">
        <v>3</v>
      </c>
      <c r="J30" s="5"/>
    </row>
    <row r="31" spans="1:10" ht="15" thickTop="1" thickBot="1" x14ac:dyDescent="0.2">
      <c r="A31" s="105" t="s">
        <v>70</v>
      </c>
      <c r="B31" s="11">
        <v>4</v>
      </c>
      <c r="C31" s="5">
        <v>38</v>
      </c>
      <c r="D31" s="5">
        <v>39</v>
      </c>
      <c r="E31" s="5">
        <f t="shared" ref="E31:E35" si="4">C31+D31</f>
        <v>77</v>
      </c>
      <c r="G31" s="7"/>
      <c r="H31" s="5"/>
      <c r="I31" s="5">
        <f t="shared" ref="I31:I37" si="5">SUM(G31:H31)</f>
        <v>0</v>
      </c>
      <c r="J31" s="24"/>
    </row>
    <row r="32" spans="1:10" ht="15" thickTop="1" thickBot="1" x14ac:dyDescent="0.2">
      <c r="A32" s="105" t="s">
        <v>71</v>
      </c>
      <c r="B32" s="11">
        <v>4</v>
      </c>
      <c r="C32" s="5"/>
      <c r="D32" s="5"/>
      <c r="E32" s="5">
        <f t="shared" si="4"/>
        <v>0</v>
      </c>
      <c r="F32" s="14"/>
      <c r="G32" s="7"/>
      <c r="H32" s="5"/>
      <c r="I32" s="5">
        <f t="shared" si="5"/>
        <v>0</v>
      </c>
      <c r="J32" s="14" t="s">
        <v>13</v>
      </c>
    </row>
    <row r="33" spans="1:12" ht="15" thickTop="1" thickBot="1" x14ac:dyDescent="0.2">
      <c r="A33" s="105" t="s">
        <v>72</v>
      </c>
      <c r="B33" s="11">
        <v>3</v>
      </c>
      <c r="C33" s="5">
        <v>36</v>
      </c>
      <c r="D33" s="5">
        <v>39</v>
      </c>
      <c r="E33" s="5">
        <f t="shared" si="4"/>
        <v>75</v>
      </c>
      <c r="G33" s="7"/>
      <c r="H33" s="5"/>
      <c r="I33" s="5">
        <f t="shared" si="5"/>
        <v>0</v>
      </c>
      <c r="J33" s="5"/>
    </row>
    <row r="34" spans="1:12" ht="15" thickTop="1" thickBot="1" x14ac:dyDescent="0.2">
      <c r="A34" s="105" t="s">
        <v>73</v>
      </c>
      <c r="B34" s="11">
        <v>3</v>
      </c>
      <c r="C34" s="5">
        <v>38</v>
      </c>
      <c r="D34" s="5">
        <v>37</v>
      </c>
      <c r="E34" s="5">
        <f t="shared" si="4"/>
        <v>75</v>
      </c>
      <c r="F34" s="5"/>
      <c r="G34" s="7"/>
      <c r="H34" s="5"/>
      <c r="I34" s="5">
        <f t="shared" si="5"/>
        <v>0</v>
      </c>
      <c r="J34" s="5"/>
    </row>
    <row r="35" spans="1:12" ht="15" thickTop="1" thickBot="1" x14ac:dyDescent="0.2">
      <c r="A35" s="105" t="s">
        <v>74</v>
      </c>
      <c r="B35" s="11">
        <v>3</v>
      </c>
      <c r="C35" s="5"/>
      <c r="D35" s="5"/>
      <c r="E35" s="5">
        <f t="shared" si="4"/>
        <v>0</v>
      </c>
      <c r="F35" s="5"/>
      <c r="G35" s="7"/>
      <c r="H35" s="5"/>
      <c r="I35" s="5">
        <f t="shared" si="5"/>
        <v>0</v>
      </c>
      <c r="J35" s="5"/>
    </row>
    <row r="36" spans="1:12" ht="15" thickTop="1" thickBot="1" x14ac:dyDescent="0.2">
      <c r="A36" s="105" t="s">
        <v>75</v>
      </c>
      <c r="B36" s="11">
        <v>2</v>
      </c>
      <c r="C36" s="5">
        <v>39</v>
      </c>
      <c r="D36" s="5">
        <v>38</v>
      </c>
      <c r="E36" s="5">
        <v>77</v>
      </c>
      <c r="F36" s="5"/>
      <c r="G36" s="7"/>
      <c r="H36" s="5"/>
      <c r="I36" s="5">
        <f t="shared" si="5"/>
        <v>0</v>
      </c>
      <c r="J36" s="77"/>
    </row>
    <row r="37" spans="1:12" ht="15" thickTop="1" thickBot="1" x14ac:dyDescent="0.2">
      <c r="A37" s="105" t="s">
        <v>76</v>
      </c>
      <c r="B37" s="11">
        <v>1</v>
      </c>
      <c r="C37" s="5">
        <v>41</v>
      </c>
      <c r="D37" s="5">
        <v>38</v>
      </c>
      <c r="E37" s="5">
        <v>79</v>
      </c>
      <c r="F37" s="14" t="s">
        <v>2</v>
      </c>
      <c r="G37" s="7"/>
      <c r="H37" s="5"/>
      <c r="I37" s="5">
        <f t="shared" si="5"/>
        <v>0</v>
      </c>
      <c r="J37" s="76"/>
    </row>
    <row r="38" spans="1:12" ht="15" thickTop="1" thickBot="1" x14ac:dyDescent="0.2">
      <c r="A38" s="4"/>
      <c r="B38" s="186" t="s">
        <v>1</v>
      </c>
      <c r="C38" s="187"/>
      <c r="D38" s="180">
        <f>SUM(E31:E37)-MAX(E31:E37)</f>
        <v>304</v>
      </c>
      <c r="E38" s="181"/>
      <c r="F38" s="182"/>
      <c r="G38" s="2" t="s">
        <v>0</v>
      </c>
      <c r="H38" s="180">
        <f>SUM(I31:I37)-MAX(I31:I37)</f>
        <v>0</v>
      </c>
      <c r="I38" s="181"/>
      <c r="J38" s="182"/>
    </row>
    <row r="39" spans="1:12" ht="14.25" thickTop="1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</row>
    <row r="40" spans="1:12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2" ht="14.25" thickBo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2" ht="15" thickTop="1" thickBot="1" x14ac:dyDescent="0.2">
      <c r="A42" s="68" t="s">
        <v>11</v>
      </c>
      <c r="B42" s="191" t="s">
        <v>17</v>
      </c>
      <c r="C42" s="192" t="s">
        <v>16</v>
      </c>
      <c r="D42" s="192" t="s">
        <v>16</v>
      </c>
      <c r="E42" s="198" t="s">
        <v>9</v>
      </c>
      <c r="F42" s="199"/>
      <c r="G42" s="67">
        <v>313</v>
      </c>
      <c r="H42" s="68" t="s">
        <v>8</v>
      </c>
      <c r="I42" s="192">
        <v>4</v>
      </c>
      <c r="J42" s="199"/>
    </row>
    <row r="43" spans="1:12" ht="15" thickTop="1" thickBot="1" x14ac:dyDescent="0.2">
      <c r="A43" s="68" t="s">
        <v>7</v>
      </c>
      <c r="B43" s="68" t="s">
        <v>6</v>
      </c>
      <c r="C43" s="68" t="s">
        <v>5</v>
      </c>
      <c r="D43" s="68" t="s">
        <v>4</v>
      </c>
      <c r="E43" s="68" t="s">
        <v>3</v>
      </c>
      <c r="F43" s="19"/>
      <c r="G43" s="68" t="s">
        <v>5</v>
      </c>
      <c r="H43" s="68" t="s">
        <v>4</v>
      </c>
      <c r="I43" s="68" t="s">
        <v>3</v>
      </c>
      <c r="J43" s="67"/>
    </row>
    <row r="44" spans="1:12" ht="15" thickTop="1" thickBot="1" x14ac:dyDescent="0.2">
      <c r="A44" s="105" t="s">
        <v>87</v>
      </c>
      <c r="B44" s="26">
        <v>3</v>
      </c>
      <c r="C44" s="67"/>
      <c r="D44" s="67"/>
      <c r="E44" s="67">
        <f>C44+D44</f>
        <v>0</v>
      </c>
      <c r="G44" s="67"/>
      <c r="H44" s="67"/>
      <c r="I44" s="67">
        <f t="shared" ref="I44:I50" si="6">SUM(G44:H44)</f>
        <v>0</v>
      </c>
      <c r="J44" s="67"/>
    </row>
    <row r="45" spans="1:12" ht="15" thickTop="1" thickBot="1" x14ac:dyDescent="0.2">
      <c r="A45" s="105" t="s">
        <v>88</v>
      </c>
      <c r="B45" s="26">
        <v>1</v>
      </c>
      <c r="C45" s="67">
        <v>41</v>
      </c>
      <c r="D45" s="67">
        <v>41</v>
      </c>
      <c r="E45" s="67">
        <f>C45+D45</f>
        <v>82</v>
      </c>
      <c r="G45" s="67"/>
      <c r="H45" s="67"/>
      <c r="I45" s="67">
        <f t="shared" si="6"/>
        <v>0</v>
      </c>
      <c r="J45" s="67"/>
    </row>
    <row r="46" spans="1:12" ht="18" customHeight="1" thickTop="1" thickBot="1" x14ac:dyDescent="0.2">
      <c r="A46" s="105" t="s">
        <v>89</v>
      </c>
      <c r="B46" s="26">
        <v>1</v>
      </c>
      <c r="C46" s="67">
        <v>36</v>
      </c>
      <c r="D46" s="67">
        <v>38</v>
      </c>
      <c r="E46" s="67">
        <f>C46+D46</f>
        <v>74</v>
      </c>
      <c r="F46" s="67"/>
      <c r="G46" s="67"/>
      <c r="H46" s="67"/>
      <c r="I46" s="67">
        <f t="shared" si="6"/>
        <v>0</v>
      </c>
      <c r="J46" s="67"/>
    </row>
    <row r="47" spans="1:12" ht="18.95" hidden="1" customHeight="1" thickTop="1" thickBot="1" x14ac:dyDescent="0.2">
      <c r="A47" s="100" t="s">
        <v>19</v>
      </c>
      <c r="B47" s="26">
        <v>3</v>
      </c>
      <c r="C47" s="67"/>
      <c r="D47" s="67"/>
      <c r="E47" s="67">
        <f>C47+D47</f>
        <v>0</v>
      </c>
      <c r="F47" s="67"/>
      <c r="G47" s="67"/>
      <c r="H47" s="67"/>
      <c r="I47" s="67">
        <f t="shared" si="6"/>
        <v>0</v>
      </c>
      <c r="J47" s="66" t="s">
        <v>13</v>
      </c>
      <c r="L47" s="110" t="s">
        <v>86</v>
      </c>
    </row>
    <row r="48" spans="1:12" ht="15" thickTop="1" thickBot="1" x14ac:dyDescent="0.2">
      <c r="A48" s="105" t="s">
        <v>92</v>
      </c>
      <c r="B48" s="26">
        <v>1</v>
      </c>
      <c r="C48" s="67">
        <v>41</v>
      </c>
      <c r="D48" s="67">
        <v>49</v>
      </c>
      <c r="E48" s="67">
        <f>C48+D48</f>
        <v>90</v>
      </c>
      <c r="F48" s="66" t="s">
        <v>2</v>
      </c>
      <c r="G48" s="67"/>
      <c r="H48" s="67"/>
      <c r="I48" s="67">
        <f t="shared" si="6"/>
        <v>0</v>
      </c>
      <c r="J48" s="75" t="s">
        <v>52</v>
      </c>
    </row>
    <row r="49" spans="1:10" ht="15" thickTop="1" thickBot="1" x14ac:dyDescent="0.2">
      <c r="A49" s="105" t="s">
        <v>90</v>
      </c>
      <c r="B49" s="26">
        <v>2</v>
      </c>
      <c r="C49" s="67">
        <v>37</v>
      </c>
      <c r="D49" s="67">
        <v>42</v>
      </c>
      <c r="E49" s="67">
        <v>79</v>
      </c>
      <c r="F49" s="66"/>
      <c r="G49" s="67"/>
      <c r="H49" s="67"/>
      <c r="I49" s="67">
        <f t="shared" si="6"/>
        <v>0</v>
      </c>
      <c r="J49" s="67"/>
    </row>
    <row r="50" spans="1:10" ht="15" thickTop="1" thickBot="1" x14ac:dyDescent="0.2">
      <c r="A50" s="105" t="s">
        <v>91</v>
      </c>
      <c r="B50" s="26">
        <v>4</v>
      </c>
      <c r="C50" s="67"/>
      <c r="D50" s="67"/>
      <c r="E50" s="67"/>
      <c r="F50" s="67"/>
      <c r="G50" s="67"/>
      <c r="H50" s="67"/>
      <c r="I50" s="67">
        <f t="shared" si="6"/>
        <v>0</v>
      </c>
      <c r="J50" s="67"/>
    </row>
    <row r="51" spans="1:10" ht="15" thickTop="1" thickBot="1" x14ac:dyDescent="0.2">
      <c r="A51" s="100" t="s">
        <v>138</v>
      </c>
      <c r="B51" s="26">
        <v>2</v>
      </c>
      <c r="C51" s="67">
        <v>39</v>
      </c>
      <c r="D51" s="67">
        <v>39</v>
      </c>
      <c r="E51" s="67">
        <v>78</v>
      </c>
      <c r="F51" s="67"/>
      <c r="G51" s="67"/>
      <c r="H51" s="67"/>
      <c r="I51" s="67"/>
      <c r="J51" s="67"/>
    </row>
    <row r="52" spans="1:10" ht="15" thickTop="1" thickBot="1" x14ac:dyDescent="0.2">
      <c r="A52" s="4"/>
      <c r="B52" s="186" t="s">
        <v>1</v>
      </c>
      <c r="C52" s="187"/>
      <c r="D52" s="180">
        <v>313</v>
      </c>
      <c r="E52" s="193"/>
      <c r="F52" s="194"/>
      <c r="G52" s="2" t="s">
        <v>0</v>
      </c>
      <c r="H52" s="180">
        <f>SUM(I44:I50)-MAX(I44:I50)</f>
        <v>0</v>
      </c>
      <c r="I52" s="193"/>
      <c r="J52" s="194"/>
    </row>
    <row r="53" spans="1:10" ht="14.25" thickTop="1" x14ac:dyDescent="0.15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x14ac:dyDescent="0.15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x14ac:dyDescent="0.15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8" spans="1:10" ht="14.25" thickBot="1" x14ac:dyDescent="0.2"/>
    <row r="59" spans="1:10" ht="15" thickTop="1" thickBot="1" x14ac:dyDescent="0.2">
      <c r="A59" s="3" t="s">
        <v>11</v>
      </c>
      <c r="B59" s="191" t="s">
        <v>15</v>
      </c>
      <c r="C59" s="192" t="s">
        <v>14</v>
      </c>
      <c r="D59" s="192" t="s">
        <v>14</v>
      </c>
      <c r="E59" s="198" t="s">
        <v>9</v>
      </c>
      <c r="F59" s="198"/>
      <c r="G59" s="7">
        <f>SUM(D68,H68)</f>
        <v>302</v>
      </c>
      <c r="H59" s="3" t="s">
        <v>8</v>
      </c>
      <c r="I59" s="171">
        <v>2</v>
      </c>
      <c r="J59" s="172"/>
    </row>
    <row r="60" spans="1:10" ht="15" thickTop="1" thickBot="1" x14ac:dyDescent="0.2">
      <c r="A60" s="3" t="s">
        <v>7</v>
      </c>
      <c r="B60" s="3" t="s">
        <v>6</v>
      </c>
      <c r="C60" s="3" t="s">
        <v>5</v>
      </c>
      <c r="D60" s="3" t="s">
        <v>4</v>
      </c>
      <c r="E60" s="3" t="s">
        <v>3</v>
      </c>
      <c r="F60" s="19"/>
      <c r="G60" s="2" t="s">
        <v>5</v>
      </c>
      <c r="H60" s="27" t="s">
        <v>4</v>
      </c>
      <c r="I60" s="37" t="s">
        <v>3</v>
      </c>
      <c r="J60" s="5"/>
    </row>
    <row r="61" spans="1:10" ht="15" thickTop="1" thickBot="1" x14ac:dyDescent="0.2">
      <c r="A61" s="36" t="s">
        <v>38</v>
      </c>
      <c r="B61" s="5">
        <v>2</v>
      </c>
      <c r="C61" s="5"/>
      <c r="D61" s="5"/>
      <c r="E61" s="5">
        <f t="shared" ref="E61:E66" si="7">C61+D61</f>
        <v>0</v>
      </c>
      <c r="F61" s="5"/>
      <c r="G61" s="7"/>
      <c r="H61" s="5"/>
      <c r="I61" s="5">
        <f t="shared" ref="I61:I67" si="8">SUM(G61:H61)</f>
        <v>0</v>
      </c>
      <c r="J61" s="24"/>
    </row>
    <row r="62" spans="1:10" ht="15" thickTop="1" thickBot="1" x14ac:dyDescent="0.2">
      <c r="A62" s="100" t="s">
        <v>39</v>
      </c>
      <c r="B62" s="99">
        <v>4</v>
      </c>
      <c r="C62" s="99">
        <v>42</v>
      </c>
      <c r="D62" s="99">
        <v>40</v>
      </c>
      <c r="E62" s="99">
        <f t="shared" si="7"/>
        <v>82</v>
      </c>
      <c r="F62" s="98" t="s">
        <v>2</v>
      </c>
      <c r="G62" s="95"/>
      <c r="H62" s="99"/>
      <c r="I62" s="99">
        <f t="shared" si="8"/>
        <v>0</v>
      </c>
      <c r="J62" s="99"/>
    </row>
    <row r="63" spans="1:10" ht="15" thickTop="1" thickBot="1" x14ac:dyDescent="0.2">
      <c r="A63" s="36" t="s">
        <v>40</v>
      </c>
      <c r="B63" s="99">
        <v>4</v>
      </c>
      <c r="C63" s="99">
        <v>37</v>
      </c>
      <c r="D63" s="99">
        <v>41</v>
      </c>
      <c r="E63" s="99">
        <f t="shared" si="7"/>
        <v>78</v>
      </c>
      <c r="F63" s="99"/>
      <c r="G63" s="95"/>
      <c r="H63" s="99"/>
      <c r="I63" s="99">
        <f t="shared" si="8"/>
        <v>0</v>
      </c>
      <c r="J63" s="80"/>
    </row>
    <row r="64" spans="1:10" ht="15" thickTop="1" thickBot="1" x14ac:dyDescent="0.2">
      <c r="A64" s="100" t="s">
        <v>41</v>
      </c>
      <c r="B64" s="99">
        <v>3</v>
      </c>
      <c r="C64" s="99">
        <v>34</v>
      </c>
      <c r="D64" s="99">
        <v>37</v>
      </c>
      <c r="E64" s="99">
        <f t="shared" si="7"/>
        <v>71</v>
      </c>
      <c r="F64" s="99"/>
      <c r="G64" s="95"/>
      <c r="H64" s="99"/>
      <c r="I64" s="95">
        <f t="shared" si="8"/>
        <v>0</v>
      </c>
      <c r="J64" s="102"/>
    </row>
    <row r="65" spans="1:10" ht="15" thickTop="1" thickBot="1" x14ac:dyDescent="0.2">
      <c r="A65" s="100" t="s">
        <v>42</v>
      </c>
      <c r="B65" s="99">
        <v>3</v>
      </c>
      <c r="C65" s="99">
        <v>43</v>
      </c>
      <c r="D65" s="99">
        <v>38</v>
      </c>
      <c r="E65" s="99">
        <f t="shared" si="7"/>
        <v>81</v>
      </c>
      <c r="F65" s="99"/>
      <c r="G65" s="95"/>
      <c r="H65" s="99"/>
      <c r="I65" s="99">
        <f t="shared" si="8"/>
        <v>0</v>
      </c>
      <c r="J65" s="81"/>
    </row>
    <row r="66" spans="1:10" ht="15" thickTop="1" thickBot="1" x14ac:dyDescent="0.2">
      <c r="A66" s="100" t="s">
        <v>84</v>
      </c>
      <c r="B66" s="99">
        <v>1</v>
      </c>
      <c r="C66" s="99">
        <v>34</v>
      </c>
      <c r="D66" s="99">
        <v>38</v>
      </c>
      <c r="E66" s="99">
        <f t="shared" si="7"/>
        <v>72</v>
      </c>
      <c r="F66" s="99"/>
      <c r="G66" s="95"/>
      <c r="H66" s="99"/>
      <c r="I66" s="99">
        <f t="shared" si="8"/>
        <v>0</v>
      </c>
      <c r="J66" s="99"/>
    </row>
    <row r="67" spans="1:10" ht="15" thickTop="1" thickBot="1" x14ac:dyDescent="0.2">
      <c r="A67" s="30" t="s">
        <v>85</v>
      </c>
      <c r="B67" s="99">
        <v>1</v>
      </c>
      <c r="C67" s="99"/>
      <c r="D67" s="99"/>
      <c r="E67" s="99"/>
      <c r="F67" s="98"/>
      <c r="G67" s="95"/>
      <c r="H67" s="99"/>
      <c r="I67" s="99">
        <f t="shared" si="8"/>
        <v>0</v>
      </c>
      <c r="J67" s="98" t="s">
        <v>13</v>
      </c>
    </row>
    <row r="68" spans="1:10" ht="15" thickTop="1" thickBot="1" x14ac:dyDescent="0.2">
      <c r="A68" s="4"/>
      <c r="B68" s="186" t="s">
        <v>1</v>
      </c>
      <c r="C68" s="187"/>
      <c r="D68" s="96">
        <f>SUM(E61:E67)-MAX(E61:E67)</f>
        <v>302</v>
      </c>
      <c r="E68" s="96"/>
      <c r="F68" s="96"/>
      <c r="G68" s="90" t="s">
        <v>0</v>
      </c>
      <c r="H68" s="96">
        <f>SUM(I61:I67)-MAX(I61:I67)</f>
        <v>0</v>
      </c>
      <c r="I68" s="96"/>
      <c r="J68" s="96"/>
    </row>
    <row r="69" spans="1:10" ht="15" thickTop="1" thickBot="1" x14ac:dyDescent="0.2"/>
    <row r="70" spans="1:10" ht="15" thickTop="1" thickBot="1" x14ac:dyDescent="0.2">
      <c r="A70" s="3" t="s">
        <v>11</v>
      </c>
      <c r="B70" s="175" t="s">
        <v>20</v>
      </c>
      <c r="C70" s="197"/>
      <c r="D70" s="172"/>
      <c r="E70" s="178" t="s">
        <v>9</v>
      </c>
      <c r="F70" s="179"/>
      <c r="G70" s="7">
        <f>SUM(D79,H79)</f>
        <v>318</v>
      </c>
      <c r="H70" s="28" t="s">
        <v>8</v>
      </c>
      <c r="I70" s="171">
        <v>6</v>
      </c>
      <c r="J70" s="172"/>
    </row>
    <row r="71" spans="1:10" ht="15" thickTop="1" thickBot="1" x14ac:dyDescent="0.2">
      <c r="A71" s="44" t="s">
        <v>7</v>
      </c>
      <c r="B71" s="3" t="s">
        <v>6</v>
      </c>
      <c r="C71" s="3" t="s">
        <v>5</v>
      </c>
      <c r="D71" s="3" t="s">
        <v>4</v>
      </c>
      <c r="E71" s="3" t="s">
        <v>3</v>
      </c>
      <c r="F71" s="19"/>
      <c r="G71" s="2" t="s">
        <v>5</v>
      </c>
      <c r="H71" s="27" t="s">
        <v>4</v>
      </c>
      <c r="I71" s="3" t="s">
        <v>3</v>
      </c>
      <c r="J71" s="31"/>
    </row>
    <row r="72" spans="1:10" ht="15" thickTop="1" thickBot="1" x14ac:dyDescent="0.2">
      <c r="A72" s="105" t="s">
        <v>77</v>
      </c>
      <c r="B72" s="43">
        <v>2</v>
      </c>
      <c r="C72" s="99">
        <v>40</v>
      </c>
      <c r="D72" s="99">
        <v>50</v>
      </c>
      <c r="E72" s="99">
        <f t="shared" ref="E72:E75" si="9">C72+D72</f>
        <v>90</v>
      </c>
      <c r="F72" s="98" t="s">
        <v>2</v>
      </c>
      <c r="G72" s="95"/>
      <c r="H72" s="99"/>
      <c r="I72" s="99">
        <f t="shared" ref="I72:I78" si="10">SUM(G72:H72)</f>
        <v>0</v>
      </c>
      <c r="J72" s="49" t="s">
        <v>52</v>
      </c>
    </row>
    <row r="73" spans="1:10" ht="15" thickTop="1" thickBot="1" x14ac:dyDescent="0.2">
      <c r="A73" s="105" t="s">
        <v>78</v>
      </c>
      <c r="B73" s="10">
        <v>1</v>
      </c>
      <c r="C73" s="99"/>
      <c r="D73" s="99"/>
      <c r="E73" s="99">
        <f t="shared" si="9"/>
        <v>0</v>
      </c>
      <c r="F73" s="99"/>
      <c r="G73" s="95"/>
      <c r="H73" s="99"/>
      <c r="I73" s="99">
        <f t="shared" si="10"/>
        <v>0</v>
      </c>
      <c r="J73" s="99"/>
    </row>
    <row r="74" spans="1:10" ht="15" thickTop="1" thickBot="1" x14ac:dyDescent="0.2">
      <c r="A74" s="105" t="s">
        <v>79</v>
      </c>
      <c r="B74" s="8">
        <v>3</v>
      </c>
      <c r="C74" s="99">
        <v>39</v>
      </c>
      <c r="D74" s="99">
        <v>43</v>
      </c>
      <c r="E74" s="99">
        <v>82</v>
      </c>
      <c r="F74" s="99"/>
      <c r="G74" s="95"/>
      <c r="H74" s="99"/>
      <c r="I74" s="99">
        <f t="shared" si="10"/>
        <v>0</v>
      </c>
      <c r="J74" s="99"/>
    </row>
    <row r="75" spans="1:10" ht="15" thickTop="1" thickBot="1" x14ac:dyDescent="0.2">
      <c r="A75" s="105" t="s">
        <v>80</v>
      </c>
      <c r="B75" s="10">
        <v>3</v>
      </c>
      <c r="C75" s="99">
        <v>38</v>
      </c>
      <c r="D75" s="99">
        <v>39</v>
      </c>
      <c r="E75" s="99">
        <f t="shared" si="9"/>
        <v>77</v>
      </c>
      <c r="F75" s="99"/>
      <c r="G75" s="95"/>
      <c r="H75" s="99"/>
      <c r="I75" s="99">
        <f t="shared" si="10"/>
        <v>0</v>
      </c>
      <c r="J75" s="99"/>
    </row>
    <row r="76" spans="1:10" ht="15" thickTop="1" thickBot="1" x14ac:dyDescent="0.2">
      <c r="A76" s="105" t="s">
        <v>81</v>
      </c>
      <c r="B76" s="12">
        <v>2</v>
      </c>
      <c r="C76" s="98">
        <v>41</v>
      </c>
      <c r="D76" s="98">
        <v>38</v>
      </c>
      <c r="E76" s="98">
        <v>79</v>
      </c>
      <c r="G76" s="95"/>
      <c r="H76" s="99"/>
      <c r="I76" s="99">
        <f t="shared" si="10"/>
        <v>0</v>
      </c>
      <c r="J76" s="99"/>
    </row>
    <row r="77" spans="1:10" ht="15" thickTop="1" thickBot="1" x14ac:dyDescent="0.2">
      <c r="A77" s="105" t="s">
        <v>82</v>
      </c>
      <c r="B77" s="10">
        <v>2</v>
      </c>
      <c r="C77" s="99">
        <v>38</v>
      </c>
      <c r="D77" s="99">
        <v>42</v>
      </c>
      <c r="E77" s="99">
        <v>80</v>
      </c>
      <c r="F77" s="99"/>
      <c r="G77" s="95"/>
      <c r="H77" s="99"/>
      <c r="I77" s="99">
        <f t="shared" si="10"/>
        <v>0</v>
      </c>
      <c r="J77" s="98"/>
    </row>
    <row r="78" spans="1:10" ht="21" customHeight="1" thickTop="1" thickBot="1" x14ac:dyDescent="0.2">
      <c r="A78" s="105" t="s">
        <v>83</v>
      </c>
      <c r="B78" s="12">
        <v>2</v>
      </c>
      <c r="C78" s="99"/>
      <c r="D78" s="99"/>
      <c r="E78" s="99"/>
      <c r="G78" s="89"/>
      <c r="H78" s="99"/>
      <c r="I78" s="99">
        <f t="shared" si="10"/>
        <v>0</v>
      </c>
      <c r="J78" s="98"/>
    </row>
    <row r="79" spans="1:10" ht="15" thickTop="1" thickBot="1" x14ac:dyDescent="0.2">
      <c r="A79" s="103"/>
      <c r="B79" s="186" t="s">
        <v>1</v>
      </c>
      <c r="C79" s="187"/>
      <c r="D79" s="91">
        <f>SUM(E72:E78)-MAX(E72:E78)</f>
        <v>318</v>
      </c>
      <c r="E79" s="92"/>
      <c r="F79" s="93"/>
      <c r="G79" s="90" t="s">
        <v>0</v>
      </c>
      <c r="H79" s="91">
        <f>SUM(I72:I78)-MAX(I72:I78)</f>
        <v>0</v>
      </c>
      <c r="I79" s="92"/>
      <c r="J79" s="93"/>
    </row>
    <row r="80" spans="1:10" ht="14.25" thickTop="1" x14ac:dyDescent="0.15">
      <c r="A80" s="33"/>
      <c r="B80" s="33"/>
      <c r="C80" s="33"/>
      <c r="D80" s="33"/>
      <c r="E80" s="33"/>
      <c r="F80" s="33"/>
      <c r="G80" s="33"/>
      <c r="H80" s="33"/>
      <c r="I80" s="33"/>
      <c r="J80" s="33"/>
    </row>
    <row r="81" spans="1:10" x14ac:dyDescent="0.15">
      <c r="A81" s="33"/>
      <c r="B81" s="72"/>
      <c r="C81" s="72"/>
      <c r="D81" s="72"/>
      <c r="E81" s="33"/>
      <c r="F81" s="33"/>
      <c r="G81" s="33"/>
      <c r="H81" s="33"/>
      <c r="I81" s="33"/>
    </row>
    <row r="85" spans="1:10" ht="14.25" thickBot="1" x14ac:dyDescent="0.2"/>
    <row r="86" spans="1:10" ht="15" thickTop="1" thickBot="1" x14ac:dyDescent="0.2">
      <c r="A86" s="70" t="s">
        <v>11</v>
      </c>
      <c r="B86" s="191" t="s">
        <v>43</v>
      </c>
      <c r="C86" s="192"/>
      <c r="D86" s="192"/>
      <c r="E86" s="179" t="s">
        <v>9</v>
      </c>
      <c r="F86" s="198"/>
      <c r="G86" s="5">
        <f>SUM(D95,H95)</f>
        <v>353</v>
      </c>
      <c r="H86" s="42" t="s">
        <v>8</v>
      </c>
      <c r="I86" s="195">
        <v>7</v>
      </c>
      <c r="J86" s="196"/>
    </row>
    <row r="87" spans="1:10" ht="15" thickTop="1" thickBot="1" x14ac:dyDescent="0.2">
      <c r="A87" s="3" t="s">
        <v>7</v>
      </c>
      <c r="B87" s="27" t="s">
        <v>6</v>
      </c>
      <c r="C87" s="27" t="s">
        <v>5</v>
      </c>
      <c r="D87" s="27" t="s">
        <v>4</v>
      </c>
      <c r="E87" s="3" t="s">
        <v>3</v>
      </c>
      <c r="F87" s="19"/>
      <c r="G87" s="3" t="s">
        <v>5</v>
      </c>
      <c r="H87" s="3" t="s">
        <v>4</v>
      </c>
      <c r="I87" s="3" t="s">
        <v>3</v>
      </c>
      <c r="J87" s="5"/>
    </row>
    <row r="88" spans="1:10" ht="15" thickTop="1" thickBot="1" x14ac:dyDescent="0.2">
      <c r="A88" s="111" t="s">
        <v>93</v>
      </c>
      <c r="B88" s="29">
        <v>1</v>
      </c>
      <c r="C88" s="5">
        <v>40</v>
      </c>
      <c r="D88" s="5">
        <v>46</v>
      </c>
      <c r="E88" s="5">
        <f t="shared" ref="E88:E93" si="11">C88+D88</f>
        <v>86</v>
      </c>
      <c r="F88" s="5"/>
      <c r="G88" s="5"/>
      <c r="H88" s="31"/>
      <c r="I88" s="5">
        <f t="shared" ref="I88:I94" si="12">G88+H88</f>
        <v>0</v>
      </c>
      <c r="J88" s="14"/>
    </row>
    <row r="89" spans="1:10" ht="15" thickTop="1" thickBot="1" x14ac:dyDescent="0.2">
      <c r="A89" s="111" t="s">
        <v>94</v>
      </c>
      <c r="B89" s="38">
        <v>3</v>
      </c>
      <c r="C89" s="5"/>
      <c r="D89" s="5"/>
      <c r="E89" s="5"/>
      <c r="G89" s="5"/>
      <c r="H89" s="31"/>
      <c r="I89" s="5">
        <f t="shared" si="12"/>
        <v>0</v>
      </c>
      <c r="J89" s="75" t="s">
        <v>53</v>
      </c>
    </row>
    <row r="90" spans="1:10" ht="15" thickTop="1" thickBot="1" x14ac:dyDescent="0.2">
      <c r="A90" s="111" t="s">
        <v>95</v>
      </c>
      <c r="B90" s="104">
        <v>1</v>
      </c>
      <c r="C90" s="99">
        <v>54</v>
      </c>
      <c r="D90" s="99">
        <v>44</v>
      </c>
      <c r="E90" s="99">
        <f t="shared" si="11"/>
        <v>98</v>
      </c>
      <c r="F90" s="98" t="s">
        <v>2</v>
      </c>
      <c r="G90" s="99"/>
      <c r="H90" s="94"/>
      <c r="I90" s="99">
        <f t="shared" si="12"/>
        <v>0</v>
      </c>
      <c r="J90" s="99"/>
    </row>
    <row r="91" spans="1:10" ht="15" thickTop="1" thickBot="1" x14ac:dyDescent="0.2">
      <c r="A91" s="111" t="s">
        <v>96</v>
      </c>
      <c r="B91" s="41">
        <v>2</v>
      </c>
      <c r="C91" s="94"/>
      <c r="D91" s="99"/>
      <c r="E91" s="99">
        <f t="shared" si="11"/>
        <v>0</v>
      </c>
      <c r="F91" s="99"/>
      <c r="G91" s="99"/>
      <c r="H91" s="94"/>
      <c r="I91" s="99">
        <f t="shared" si="12"/>
        <v>0</v>
      </c>
      <c r="J91" s="99"/>
    </row>
    <row r="92" spans="1:10" ht="15" thickTop="1" thickBot="1" x14ac:dyDescent="0.2">
      <c r="A92" s="111" t="s">
        <v>97</v>
      </c>
      <c r="B92" s="73">
        <v>3</v>
      </c>
      <c r="C92" s="94">
        <v>45</v>
      </c>
      <c r="D92" s="99">
        <v>50</v>
      </c>
      <c r="E92" s="99">
        <f t="shared" si="11"/>
        <v>95</v>
      </c>
      <c r="F92" s="40"/>
      <c r="G92" s="99"/>
      <c r="H92" s="94"/>
      <c r="I92" s="99">
        <f t="shared" si="12"/>
        <v>0</v>
      </c>
      <c r="J92" s="99"/>
    </row>
    <row r="93" spans="1:10" ht="15" thickTop="1" thickBot="1" x14ac:dyDescent="0.2">
      <c r="A93" s="111" t="s">
        <v>98</v>
      </c>
      <c r="B93" s="73">
        <v>2</v>
      </c>
      <c r="C93" s="94">
        <v>36</v>
      </c>
      <c r="D93" s="99">
        <v>40</v>
      </c>
      <c r="E93" s="99">
        <f t="shared" si="11"/>
        <v>76</v>
      </c>
      <c r="F93" s="99"/>
      <c r="G93" s="99"/>
      <c r="H93" s="94"/>
      <c r="I93" s="99">
        <f t="shared" si="12"/>
        <v>0</v>
      </c>
      <c r="J93" s="99"/>
    </row>
    <row r="94" spans="1:10" ht="15" thickTop="1" thickBot="1" x14ac:dyDescent="0.2">
      <c r="A94" s="111" t="s">
        <v>99</v>
      </c>
      <c r="B94" s="73">
        <v>2</v>
      </c>
      <c r="C94" s="94">
        <v>47</v>
      </c>
      <c r="D94" s="99">
        <v>49</v>
      </c>
      <c r="E94" s="80">
        <v>96</v>
      </c>
      <c r="F94" s="39"/>
      <c r="G94" s="99"/>
      <c r="H94" s="101"/>
      <c r="I94" s="80">
        <f t="shared" si="12"/>
        <v>0</v>
      </c>
      <c r="J94" s="80"/>
    </row>
    <row r="95" spans="1:10" ht="15" thickTop="1" thickBot="1" x14ac:dyDescent="0.2">
      <c r="A95" s="4"/>
      <c r="B95" s="186" t="s">
        <v>1</v>
      </c>
      <c r="C95" s="187"/>
      <c r="D95" s="96">
        <f>SUM(E88:E94)-MAX(E88:E94)</f>
        <v>353</v>
      </c>
      <c r="E95" s="96"/>
      <c r="F95" s="96"/>
      <c r="G95" s="90"/>
      <c r="H95" s="134">
        <f>SUM(I88:I94)-MAX(I88:I94)</f>
        <v>0</v>
      </c>
      <c r="I95" s="135"/>
      <c r="J95" s="136"/>
    </row>
    <row r="96" spans="1:10" ht="14.25" thickTop="1" x14ac:dyDescent="0.15"/>
    <row r="98" spans="1:10" ht="15.75" customHeight="1" thickBot="1" x14ac:dyDescent="0.2"/>
    <row r="99" spans="1:10" ht="15" thickTop="1" thickBot="1" x14ac:dyDescent="0.2">
      <c r="A99" s="97" t="s">
        <v>11</v>
      </c>
      <c r="B99" s="175" t="s">
        <v>44</v>
      </c>
      <c r="C99" s="176"/>
      <c r="D99" s="177"/>
      <c r="E99" s="178" t="s">
        <v>9</v>
      </c>
      <c r="F99" s="179"/>
      <c r="G99" s="95">
        <v>393</v>
      </c>
      <c r="H99" s="28" t="s">
        <v>8</v>
      </c>
      <c r="I99" s="171">
        <v>9</v>
      </c>
      <c r="J99" s="172"/>
    </row>
    <row r="100" spans="1:10" ht="15" thickTop="1" thickBot="1" x14ac:dyDescent="0.2">
      <c r="A100" s="97" t="s">
        <v>7</v>
      </c>
      <c r="B100" s="97" t="s">
        <v>6</v>
      </c>
      <c r="C100" s="97" t="s">
        <v>5</v>
      </c>
      <c r="D100" s="97" t="s">
        <v>4</v>
      </c>
      <c r="E100" s="97" t="s">
        <v>3</v>
      </c>
      <c r="F100" s="19"/>
      <c r="G100" s="90" t="s">
        <v>5</v>
      </c>
      <c r="H100" s="27" t="s">
        <v>4</v>
      </c>
      <c r="I100" s="37" t="s">
        <v>3</v>
      </c>
      <c r="J100" s="99"/>
    </row>
    <row r="101" spans="1:10" ht="15" thickTop="1" thickBot="1" x14ac:dyDescent="0.2">
      <c r="A101" s="110" t="s">
        <v>100</v>
      </c>
      <c r="B101" s="35">
        <v>3</v>
      </c>
      <c r="C101" s="99"/>
      <c r="D101" s="99"/>
      <c r="E101" s="99">
        <f t="shared" ref="E101:E106" si="13">C101+D101</f>
        <v>0</v>
      </c>
      <c r="F101" s="99"/>
      <c r="G101" s="95"/>
      <c r="H101" s="99"/>
      <c r="I101" s="99">
        <f>G101+H101</f>
        <v>0</v>
      </c>
      <c r="J101" s="24"/>
    </row>
    <row r="102" spans="1:10" ht="15" thickTop="1" thickBot="1" x14ac:dyDescent="0.2">
      <c r="A102" s="110" t="s">
        <v>101</v>
      </c>
      <c r="B102" s="34">
        <v>4</v>
      </c>
      <c r="C102" s="99">
        <v>47</v>
      </c>
      <c r="D102" s="99">
        <v>45</v>
      </c>
      <c r="E102" s="99">
        <f t="shared" si="13"/>
        <v>92</v>
      </c>
      <c r="F102" s="33"/>
      <c r="G102" s="95"/>
      <c r="H102" s="99"/>
      <c r="I102" s="99">
        <f>G102+H102</f>
        <v>0</v>
      </c>
      <c r="J102" s="99"/>
    </row>
    <row r="103" spans="1:10" ht="15" thickTop="1" thickBot="1" x14ac:dyDescent="0.2">
      <c r="A103" s="110" t="s">
        <v>46</v>
      </c>
      <c r="B103" s="32">
        <v>3</v>
      </c>
      <c r="C103" s="31">
        <v>50</v>
      </c>
      <c r="D103" s="5">
        <v>49</v>
      </c>
      <c r="E103" s="5">
        <f t="shared" si="13"/>
        <v>99</v>
      </c>
      <c r="F103" s="5"/>
      <c r="G103" s="7"/>
      <c r="H103" s="5"/>
      <c r="I103" s="5">
        <f>G103+H103</f>
        <v>0</v>
      </c>
      <c r="J103" s="5"/>
    </row>
    <row r="104" spans="1:10" ht="15" thickTop="1" thickBot="1" x14ac:dyDescent="0.2">
      <c r="A104" s="110" t="s">
        <v>102</v>
      </c>
      <c r="B104" s="30">
        <v>3</v>
      </c>
      <c r="C104" s="5">
        <v>44</v>
      </c>
      <c r="D104" s="5">
        <v>47</v>
      </c>
      <c r="E104" s="5">
        <f t="shared" si="13"/>
        <v>91</v>
      </c>
      <c r="F104" s="14"/>
      <c r="G104" s="7"/>
      <c r="H104" s="5"/>
      <c r="I104" s="5">
        <f>G104+H104</f>
        <v>0</v>
      </c>
      <c r="J104" s="5"/>
    </row>
    <row r="105" spans="1:10" ht="15" thickTop="1" thickBot="1" x14ac:dyDescent="0.2">
      <c r="A105" s="110" t="s">
        <v>103</v>
      </c>
      <c r="B105" s="29">
        <v>3</v>
      </c>
      <c r="C105" s="5"/>
      <c r="D105" s="5"/>
      <c r="E105" s="5">
        <f t="shared" si="13"/>
        <v>0</v>
      </c>
      <c r="G105" s="7"/>
      <c r="H105" s="5"/>
      <c r="I105" s="5">
        <f>G105+H105</f>
        <v>0</v>
      </c>
      <c r="J105" s="5"/>
    </row>
    <row r="106" spans="1:10" ht="15" thickTop="1" thickBot="1" x14ac:dyDescent="0.2">
      <c r="A106" s="110" t="s">
        <v>47</v>
      </c>
      <c r="B106" s="29">
        <v>2</v>
      </c>
      <c r="C106" s="5">
        <v>60</v>
      </c>
      <c r="D106" s="5">
        <v>61</v>
      </c>
      <c r="E106" s="5">
        <f t="shared" si="13"/>
        <v>121</v>
      </c>
      <c r="F106" s="14" t="s">
        <v>2</v>
      </c>
      <c r="G106" s="7"/>
      <c r="H106" s="5"/>
      <c r="I106" s="5"/>
      <c r="J106" s="5"/>
    </row>
    <row r="107" spans="1:10" ht="15" thickTop="1" thickBot="1" x14ac:dyDescent="0.2">
      <c r="A107" s="110" t="s">
        <v>45</v>
      </c>
      <c r="B107" s="29">
        <v>2</v>
      </c>
      <c r="C107" s="5">
        <v>58</v>
      </c>
      <c r="D107" s="5">
        <v>53</v>
      </c>
      <c r="E107" s="5">
        <v>111</v>
      </c>
      <c r="F107" s="5"/>
      <c r="G107" s="7"/>
      <c r="H107" s="5"/>
      <c r="I107" s="5"/>
      <c r="J107" s="23"/>
    </row>
    <row r="108" spans="1:10" ht="15" thickTop="1" thickBot="1" x14ac:dyDescent="0.2">
      <c r="A108" s="4"/>
      <c r="B108" s="178" t="s">
        <v>1</v>
      </c>
      <c r="C108" s="179"/>
      <c r="D108" s="190">
        <v>393</v>
      </c>
      <c r="E108" s="190"/>
      <c r="F108" s="190"/>
      <c r="G108" s="2" t="s">
        <v>0</v>
      </c>
      <c r="H108" s="190">
        <f>SUM(I101:I107)-MAX(I101:I107)</f>
        <v>0</v>
      </c>
      <c r="I108" s="190"/>
      <c r="J108" s="190"/>
    </row>
    <row r="109" spans="1:10" ht="14.25" thickTop="1" x14ac:dyDescent="0.15"/>
    <row r="112" spans="1:10" ht="14.25" thickBot="1" x14ac:dyDescent="0.2"/>
    <row r="113" spans="1:10" ht="15" thickTop="1" thickBot="1" x14ac:dyDescent="0.2">
      <c r="A113" s="97" t="s">
        <v>11</v>
      </c>
      <c r="B113" s="175" t="s">
        <v>12</v>
      </c>
      <c r="C113" s="176"/>
      <c r="D113" s="177"/>
      <c r="E113" s="178" t="s">
        <v>9</v>
      </c>
      <c r="F113" s="179"/>
      <c r="G113" s="95">
        <f>SUM(D122,H122)</f>
        <v>357</v>
      </c>
      <c r="H113" s="28" t="s">
        <v>8</v>
      </c>
      <c r="I113" s="171">
        <v>12</v>
      </c>
      <c r="J113" s="172"/>
    </row>
    <row r="114" spans="1:10" ht="15" thickTop="1" thickBot="1" x14ac:dyDescent="0.2">
      <c r="A114" s="97" t="s">
        <v>7</v>
      </c>
      <c r="B114" s="97" t="s">
        <v>6</v>
      </c>
      <c r="C114" s="97" t="s">
        <v>5</v>
      </c>
      <c r="D114" s="97" t="s">
        <v>4</v>
      </c>
      <c r="E114" s="97" t="s">
        <v>3</v>
      </c>
      <c r="F114" s="19"/>
      <c r="G114" s="90" t="s">
        <v>5</v>
      </c>
      <c r="H114" s="27" t="s">
        <v>4</v>
      </c>
      <c r="I114" s="90" t="s">
        <v>3</v>
      </c>
      <c r="J114" s="99"/>
    </row>
    <row r="115" spans="1:10" ht="15" thickTop="1" thickBot="1" x14ac:dyDescent="0.2">
      <c r="A115" s="110" t="s">
        <v>104</v>
      </c>
      <c r="B115" s="11">
        <v>2</v>
      </c>
      <c r="C115" s="99">
        <v>49</v>
      </c>
      <c r="D115" s="99">
        <v>42</v>
      </c>
      <c r="E115" s="99">
        <f t="shared" ref="E115:E120" si="14">C115+D115</f>
        <v>91</v>
      </c>
      <c r="F115" s="98"/>
      <c r="G115" s="95"/>
      <c r="H115" s="99"/>
      <c r="I115" s="24">
        <f t="shared" ref="I115:I121" si="15">G115+H115</f>
        <v>0</v>
      </c>
      <c r="J115" s="24"/>
    </row>
    <row r="116" spans="1:10" ht="15" thickTop="1" thickBot="1" x14ac:dyDescent="0.2">
      <c r="A116" s="110" t="s">
        <v>105</v>
      </c>
      <c r="B116" s="13">
        <v>2</v>
      </c>
      <c r="C116" s="99"/>
      <c r="D116" s="99"/>
      <c r="E116" s="99">
        <f t="shared" si="14"/>
        <v>0</v>
      </c>
      <c r="F116" s="99"/>
      <c r="G116" s="95"/>
      <c r="H116" s="99"/>
      <c r="I116" s="99">
        <f t="shared" si="15"/>
        <v>0</v>
      </c>
      <c r="J116" s="99"/>
    </row>
    <row r="117" spans="1:10" ht="15" thickTop="1" thickBot="1" x14ac:dyDescent="0.2">
      <c r="A117" s="110" t="s">
        <v>106</v>
      </c>
      <c r="B117" s="11">
        <v>1</v>
      </c>
      <c r="C117" s="99">
        <v>38</v>
      </c>
      <c r="D117" s="99">
        <v>43</v>
      </c>
      <c r="E117" s="99">
        <f t="shared" si="14"/>
        <v>81</v>
      </c>
      <c r="G117" s="95"/>
      <c r="H117" s="99"/>
      <c r="I117" s="24">
        <f t="shared" si="15"/>
        <v>0</v>
      </c>
      <c r="J117" s="99"/>
    </row>
    <row r="118" spans="1:10" ht="15" thickTop="1" thickBot="1" x14ac:dyDescent="0.2">
      <c r="A118" s="110" t="s">
        <v>107</v>
      </c>
      <c r="B118" s="11">
        <v>1</v>
      </c>
      <c r="C118" s="5"/>
      <c r="D118" s="5"/>
      <c r="E118" s="5">
        <f t="shared" si="14"/>
        <v>0</v>
      </c>
      <c r="F118" s="14"/>
      <c r="G118" s="7"/>
      <c r="H118" s="5"/>
      <c r="I118" s="5">
        <f t="shared" si="15"/>
        <v>0</v>
      </c>
      <c r="J118" s="5"/>
    </row>
    <row r="119" spans="1:10" ht="15" thickTop="1" thickBot="1" x14ac:dyDescent="0.2">
      <c r="A119" s="110" t="s">
        <v>108</v>
      </c>
      <c r="B119" s="10">
        <v>4</v>
      </c>
      <c r="C119" s="5">
        <v>53</v>
      </c>
      <c r="D119" s="5">
        <v>46</v>
      </c>
      <c r="E119" s="5">
        <f t="shared" si="14"/>
        <v>99</v>
      </c>
      <c r="F119" s="98" t="s">
        <v>2</v>
      </c>
      <c r="G119" s="7"/>
      <c r="H119" s="5"/>
      <c r="I119" s="24">
        <f t="shared" si="15"/>
        <v>0</v>
      </c>
      <c r="J119" s="5"/>
    </row>
    <row r="120" spans="1:10" ht="15" thickTop="1" thickBot="1" x14ac:dyDescent="0.2">
      <c r="A120" s="110" t="s">
        <v>109</v>
      </c>
      <c r="B120" s="13">
        <v>3</v>
      </c>
      <c r="C120" s="5">
        <v>47</v>
      </c>
      <c r="D120" s="5">
        <v>48</v>
      </c>
      <c r="E120" s="5">
        <f t="shared" si="14"/>
        <v>95</v>
      </c>
      <c r="F120" s="5"/>
      <c r="G120" s="7"/>
      <c r="H120" s="5"/>
      <c r="I120" s="5">
        <f t="shared" si="15"/>
        <v>0</v>
      </c>
      <c r="J120" s="5"/>
    </row>
    <row r="121" spans="1:10" ht="15" thickTop="1" thickBot="1" x14ac:dyDescent="0.2">
      <c r="A121" s="110" t="s">
        <v>110</v>
      </c>
      <c r="B121" s="25">
        <v>2</v>
      </c>
      <c r="C121" s="5">
        <v>44</v>
      </c>
      <c r="D121" s="5">
        <v>46</v>
      </c>
      <c r="E121" s="5">
        <v>90</v>
      </c>
      <c r="F121" s="5"/>
      <c r="G121" s="7"/>
      <c r="H121" s="5"/>
      <c r="I121" s="24">
        <f t="shared" si="15"/>
        <v>0</v>
      </c>
      <c r="J121" s="23"/>
    </row>
    <row r="122" spans="1:10" ht="15" thickTop="1" thickBot="1" x14ac:dyDescent="0.2">
      <c r="A122" s="4"/>
      <c r="B122" s="186" t="s">
        <v>1</v>
      </c>
      <c r="C122" s="187"/>
      <c r="D122" s="180">
        <f>SUM(E115:E121)-MAX(E115:E121)</f>
        <v>357</v>
      </c>
      <c r="E122" s="181"/>
      <c r="F122" s="182"/>
      <c r="G122" s="2" t="s">
        <v>0</v>
      </c>
      <c r="H122" s="180">
        <f>SUM(I115:I121)-MAX(I115:I121)</f>
        <v>0</v>
      </c>
      <c r="I122" s="181"/>
      <c r="J122" s="182"/>
    </row>
    <row r="123" spans="1:10" ht="14.25" thickTop="1" x14ac:dyDescent="0.15"/>
    <row r="124" spans="1:10" ht="14.25" thickBot="1" x14ac:dyDescent="0.2"/>
    <row r="125" spans="1:10" ht="15" thickTop="1" thickBot="1" x14ac:dyDescent="0.2">
      <c r="A125" s="22" t="s">
        <v>11</v>
      </c>
      <c r="B125" s="175" t="s">
        <v>10</v>
      </c>
      <c r="C125" s="176"/>
      <c r="D125" s="177"/>
      <c r="E125" s="178" t="s">
        <v>9</v>
      </c>
      <c r="F125" s="179"/>
      <c r="G125" s="95">
        <v>372</v>
      </c>
      <c r="H125" s="21" t="s">
        <v>8</v>
      </c>
      <c r="I125" s="173">
        <v>10</v>
      </c>
      <c r="J125" s="174"/>
    </row>
    <row r="126" spans="1:10" ht="15" thickTop="1" thickBot="1" x14ac:dyDescent="0.2">
      <c r="A126" s="112" t="s">
        <v>7</v>
      </c>
      <c r="B126" s="20" t="s">
        <v>6</v>
      </c>
      <c r="C126" s="3" t="s">
        <v>5</v>
      </c>
      <c r="D126" s="3" t="s">
        <v>4</v>
      </c>
      <c r="E126" s="3" t="s">
        <v>3</v>
      </c>
      <c r="F126" s="19"/>
      <c r="G126" s="2" t="s">
        <v>5</v>
      </c>
      <c r="H126" s="18" t="s">
        <v>4</v>
      </c>
      <c r="I126" s="2" t="s">
        <v>3</v>
      </c>
      <c r="J126" s="17"/>
    </row>
    <row r="127" spans="1:10" ht="15" thickTop="1" thickBot="1" x14ac:dyDescent="0.2">
      <c r="A127" s="87" t="s">
        <v>111</v>
      </c>
      <c r="B127" s="16">
        <v>4</v>
      </c>
      <c r="C127" s="5">
        <v>46</v>
      </c>
      <c r="D127" s="5">
        <v>46</v>
      </c>
      <c r="E127" s="5">
        <f t="shared" ref="E127:E131" si="16">C127+D127</f>
        <v>92</v>
      </c>
      <c r="F127" s="5"/>
      <c r="G127" s="7"/>
      <c r="H127" s="6"/>
      <c r="I127" s="5">
        <f t="shared" ref="I127:I132" si="17">G127+H127</f>
        <v>0</v>
      </c>
      <c r="J127" s="15"/>
    </row>
    <row r="128" spans="1:10" ht="15" thickTop="1" thickBot="1" x14ac:dyDescent="0.2">
      <c r="A128" s="87" t="s">
        <v>112</v>
      </c>
      <c r="B128" s="10">
        <v>3</v>
      </c>
      <c r="C128" s="5">
        <v>48</v>
      </c>
      <c r="D128" s="5">
        <v>42</v>
      </c>
      <c r="E128" s="5">
        <f t="shared" si="16"/>
        <v>90</v>
      </c>
      <c r="F128" s="14"/>
      <c r="G128" s="7"/>
      <c r="H128" s="6"/>
      <c r="I128" s="5">
        <f t="shared" si="17"/>
        <v>0</v>
      </c>
      <c r="J128" s="9"/>
    </row>
    <row r="129" spans="1:10" ht="15" thickTop="1" thickBot="1" x14ac:dyDescent="0.2">
      <c r="A129" s="87" t="s">
        <v>113</v>
      </c>
      <c r="B129" s="12">
        <v>3</v>
      </c>
      <c r="C129" s="5">
        <v>48</v>
      </c>
      <c r="D129" s="5">
        <v>44</v>
      </c>
      <c r="E129" s="5">
        <f t="shared" si="16"/>
        <v>92</v>
      </c>
      <c r="G129" s="7"/>
      <c r="H129" s="6"/>
      <c r="I129" s="5">
        <f t="shared" si="17"/>
        <v>0</v>
      </c>
      <c r="J129" s="9"/>
    </row>
    <row r="130" spans="1:10" ht="15" thickTop="1" thickBot="1" x14ac:dyDescent="0.2">
      <c r="A130" s="87" t="s">
        <v>114</v>
      </c>
      <c r="B130" s="10">
        <v>2</v>
      </c>
      <c r="C130" s="5">
        <v>49</v>
      </c>
      <c r="D130" s="5">
        <v>49</v>
      </c>
      <c r="E130" s="5">
        <f t="shared" si="16"/>
        <v>98</v>
      </c>
      <c r="G130" s="7"/>
      <c r="H130" s="6"/>
      <c r="I130" s="5">
        <f t="shared" si="17"/>
        <v>0</v>
      </c>
      <c r="J130" s="9"/>
    </row>
    <row r="131" spans="1:10" ht="15" thickTop="1" thickBot="1" x14ac:dyDescent="0.2">
      <c r="A131" s="87" t="s">
        <v>115</v>
      </c>
      <c r="B131" s="12">
        <v>1</v>
      </c>
      <c r="C131" s="5"/>
      <c r="D131" s="5"/>
      <c r="E131" s="5">
        <f t="shared" si="16"/>
        <v>0</v>
      </c>
      <c r="F131" s="5"/>
      <c r="G131" s="7"/>
      <c r="H131" s="6"/>
      <c r="I131" s="5">
        <f t="shared" si="17"/>
        <v>0</v>
      </c>
      <c r="J131" s="9"/>
    </row>
    <row r="132" spans="1:10" ht="15" thickTop="1" thickBot="1" x14ac:dyDescent="0.2">
      <c r="A132" s="87" t="s">
        <v>116</v>
      </c>
      <c r="B132" s="10">
        <v>1</v>
      </c>
      <c r="C132" s="5">
        <v>55</v>
      </c>
      <c r="D132" s="5">
        <v>46</v>
      </c>
      <c r="E132" s="5">
        <v>101</v>
      </c>
      <c r="F132" s="14" t="s">
        <v>2</v>
      </c>
      <c r="G132" s="7"/>
      <c r="H132" s="6"/>
      <c r="I132" s="5">
        <f t="shared" si="17"/>
        <v>0</v>
      </c>
      <c r="J132" s="9"/>
    </row>
    <row r="133" spans="1:10" ht="15" thickTop="1" thickBot="1" x14ac:dyDescent="0.2">
      <c r="A133" s="4"/>
      <c r="B133" s="186" t="s">
        <v>1</v>
      </c>
      <c r="C133" s="187"/>
      <c r="D133" s="180">
        <f>SUM(E127:E132)-MAX(E127:E132)</f>
        <v>372</v>
      </c>
      <c r="E133" s="181"/>
      <c r="F133" s="182"/>
      <c r="G133" s="2" t="s">
        <v>0</v>
      </c>
      <c r="H133" s="183">
        <v>357</v>
      </c>
      <c r="I133" s="184"/>
      <c r="J133" s="185"/>
    </row>
    <row r="134" spans="1:10" ht="14.25" thickTop="1" x14ac:dyDescent="0.15"/>
    <row r="144" spans="1:10" ht="14.25" thickBot="1" x14ac:dyDescent="0.2"/>
    <row r="145" spans="1:10" ht="15" thickTop="1" thickBot="1" x14ac:dyDescent="0.2">
      <c r="A145" s="82" t="s">
        <v>11</v>
      </c>
      <c r="B145" s="188" t="s">
        <v>48</v>
      </c>
      <c r="C145" s="176"/>
      <c r="D145" s="177"/>
      <c r="E145" s="178" t="s">
        <v>9</v>
      </c>
      <c r="F145" s="179"/>
      <c r="G145" s="69">
        <v>383</v>
      </c>
      <c r="H145" s="21" t="s">
        <v>8</v>
      </c>
      <c r="I145" s="173">
        <v>11</v>
      </c>
      <c r="J145" s="174"/>
    </row>
    <row r="146" spans="1:10" ht="15" thickTop="1" thickBot="1" x14ac:dyDescent="0.2">
      <c r="A146" s="82" t="s">
        <v>7</v>
      </c>
      <c r="B146" s="82" t="s">
        <v>6</v>
      </c>
      <c r="C146" s="68" t="s">
        <v>5</v>
      </c>
      <c r="D146" s="68" t="s">
        <v>4</v>
      </c>
      <c r="E146" s="68" t="s">
        <v>3</v>
      </c>
      <c r="F146" s="19"/>
      <c r="G146" s="70" t="s">
        <v>5</v>
      </c>
      <c r="H146" s="18" t="s">
        <v>4</v>
      </c>
      <c r="I146" s="70" t="s">
        <v>3</v>
      </c>
      <c r="J146" s="17"/>
    </row>
    <row r="147" spans="1:10" ht="15" thickTop="1" thickBot="1" x14ac:dyDescent="0.2">
      <c r="A147" s="87" t="s">
        <v>117</v>
      </c>
      <c r="B147" s="11">
        <v>3</v>
      </c>
      <c r="C147" s="67"/>
      <c r="D147" s="67"/>
      <c r="E147" s="67">
        <f t="shared" ref="E147:E151" si="18">C147+D147</f>
        <v>0</v>
      </c>
      <c r="F147" s="67"/>
      <c r="G147" s="69"/>
      <c r="H147" s="6"/>
      <c r="I147" s="67">
        <f t="shared" ref="I147:I153" si="19">G147+H147</f>
        <v>0</v>
      </c>
      <c r="J147" s="15"/>
    </row>
    <row r="148" spans="1:10" ht="15" thickTop="1" thickBot="1" x14ac:dyDescent="0.2">
      <c r="A148" s="87" t="s">
        <v>118</v>
      </c>
      <c r="B148" s="11">
        <v>3</v>
      </c>
      <c r="C148" s="67">
        <v>49</v>
      </c>
      <c r="D148" s="67">
        <v>43</v>
      </c>
      <c r="E148" s="67">
        <f t="shared" si="18"/>
        <v>92</v>
      </c>
      <c r="F148" s="66"/>
      <c r="G148" s="69"/>
      <c r="H148" s="6"/>
      <c r="I148" s="67">
        <f t="shared" si="19"/>
        <v>0</v>
      </c>
      <c r="J148" s="9"/>
    </row>
    <row r="149" spans="1:10" ht="15" thickTop="1" thickBot="1" x14ac:dyDescent="0.2">
      <c r="A149" s="87" t="s">
        <v>119</v>
      </c>
      <c r="B149" s="11">
        <v>3</v>
      </c>
      <c r="C149" s="67"/>
      <c r="D149" s="67"/>
      <c r="E149" s="67">
        <f t="shared" si="18"/>
        <v>0</v>
      </c>
      <c r="G149" s="69"/>
      <c r="H149" s="6"/>
      <c r="I149" s="67">
        <f t="shared" si="19"/>
        <v>0</v>
      </c>
      <c r="J149" s="9"/>
    </row>
    <row r="150" spans="1:10" ht="15" thickTop="1" thickBot="1" x14ac:dyDescent="0.2">
      <c r="A150" s="87" t="s">
        <v>120</v>
      </c>
      <c r="B150" s="11">
        <v>3</v>
      </c>
      <c r="C150" s="67">
        <v>50</v>
      </c>
      <c r="D150" s="67">
        <v>54</v>
      </c>
      <c r="E150" s="67">
        <f t="shared" si="18"/>
        <v>104</v>
      </c>
      <c r="F150" s="66" t="s">
        <v>2</v>
      </c>
      <c r="G150" s="69"/>
      <c r="H150" s="6"/>
      <c r="I150" s="67">
        <f t="shared" si="19"/>
        <v>0</v>
      </c>
      <c r="J150" s="9"/>
    </row>
    <row r="151" spans="1:10" ht="15" thickTop="1" thickBot="1" x14ac:dyDescent="0.2">
      <c r="A151" s="87" t="s">
        <v>121</v>
      </c>
      <c r="B151" s="11">
        <v>4</v>
      </c>
      <c r="C151" s="67">
        <v>45</v>
      </c>
      <c r="D151" s="67">
        <v>52</v>
      </c>
      <c r="E151" s="67">
        <f t="shared" si="18"/>
        <v>97</v>
      </c>
      <c r="F151" s="67"/>
      <c r="G151" s="69"/>
      <c r="H151" s="6"/>
      <c r="I151" s="67">
        <f t="shared" si="19"/>
        <v>0</v>
      </c>
      <c r="J151" s="9"/>
    </row>
    <row r="152" spans="1:10" ht="15" thickTop="1" thickBot="1" x14ac:dyDescent="0.2">
      <c r="A152" s="87" t="s">
        <v>122</v>
      </c>
      <c r="B152" s="84">
        <v>3</v>
      </c>
      <c r="C152" s="84">
        <v>47</v>
      </c>
      <c r="D152" s="84">
        <v>52</v>
      </c>
      <c r="E152" s="84">
        <f t="shared" ref="E152:E153" si="20">C152+D152</f>
        <v>99</v>
      </c>
      <c r="F152" s="84"/>
      <c r="G152" s="85"/>
      <c r="H152" s="6"/>
      <c r="I152" s="84">
        <f t="shared" si="19"/>
        <v>0</v>
      </c>
      <c r="J152" s="15"/>
    </row>
    <row r="153" spans="1:10" ht="15" thickTop="1" thickBot="1" x14ac:dyDescent="0.2">
      <c r="A153" s="87" t="s">
        <v>123</v>
      </c>
      <c r="B153" s="87">
        <v>2</v>
      </c>
      <c r="C153" s="84">
        <v>49</v>
      </c>
      <c r="D153" s="84">
        <v>46</v>
      </c>
      <c r="E153" s="84">
        <f t="shared" si="20"/>
        <v>95</v>
      </c>
      <c r="F153" s="83"/>
      <c r="G153" s="85"/>
      <c r="H153" s="6"/>
      <c r="I153" s="84">
        <f t="shared" si="19"/>
        <v>0</v>
      </c>
      <c r="J153" s="9"/>
    </row>
    <row r="154" spans="1:10" ht="15" thickTop="1" thickBot="1" x14ac:dyDescent="0.2">
      <c r="B154" s="169" t="s">
        <v>124</v>
      </c>
      <c r="C154" s="170"/>
      <c r="D154" s="180">
        <v>383</v>
      </c>
      <c r="E154" s="181"/>
      <c r="F154" s="182"/>
      <c r="G154" s="70" t="s">
        <v>0</v>
      </c>
      <c r="H154" s="183">
        <f>SUM(I147:I151)-MAX(I147:I151)</f>
        <v>0</v>
      </c>
      <c r="I154" s="184"/>
      <c r="J154" s="185"/>
    </row>
    <row r="155" spans="1:10" ht="14.25" thickTop="1" x14ac:dyDescent="0.15"/>
    <row r="156" spans="1:10" ht="14.25" thickBot="1" x14ac:dyDescent="0.2"/>
    <row r="157" spans="1:10" ht="15" thickTop="1" thickBot="1" x14ac:dyDescent="0.2">
      <c r="A157" s="97" t="s">
        <v>11</v>
      </c>
      <c r="B157" s="188" t="s">
        <v>131</v>
      </c>
      <c r="C157" s="176"/>
      <c r="D157" s="177"/>
      <c r="E157" s="178" t="s">
        <v>9</v>
      </c>
      <c r="F157" s="179"/>
      <c r="G157" s="95">
        <f>SUM(D166,H166)</f>
        <v>353</v>
      </c>
      <c r="H157" s="21" t="s">
        <v>8</v>
      </c>
      <c r="I157" s="173">
        <v>8</v>
      </c>
      <c r="J157" s="174"/>
    </row>
    <row r="158" spans="1:10" ht="15" thickTop="1" thickBot="1" x14ac:dyDescent="0.2">
      <c r="A158" s="97" t="s">
        <v>7</v>
      </c>
      <c r="B158" s="97" t="s">
        <v>6</v>
      </c>
      <c r="C158" s="97" t="s">
        <v>5</v>
      </c>
      <c r="D158" s="97" t="s">
        <v>4</v>
      </c>
      <c r="E158" s="97" t="s">
        <v>3</v>
      </c>
      <c r="F158" s="19"/>
      <c r="G158" s="90" t="s">
        <v>5</v>
      </c>
      <c r="H158" s="18" t="s">
        <v>4</v>
      </c>
      <c r="I158" s="90" t="s">
        <v>3</v>
      </c>
      <c r="J158" s="17"/>
    </row>
    <row r="159" spans="1:10" ht="15" thickTop="1" thickBot="1" x14ac:dyDescent="0.2">
      <c r="A159" s="100" t="s">
        <v>132</v>
      </c>
      <c r="B159" s="11">
        <v>3</v>
      </c>
      <c r="C159" s="99">
        <v>44</v>
      </c>
      <c r="D159" s="99">
        <v>49</v>
      </c>
      <c r="E159" s="99">
        <f t="shared" ref="E159:E165" si="21">C159+D159</f>
        <v>93</v>
      </c>
      <c r="F159" s="99"/>
      <c r="G159" s="95"/>
      <c r="H159" s="6"/>
      <c r="I159" s="99">
        <f t="shared" ref="I159:I165" si="22">G159+H159</f>
        <v>0</v>
      </c>
      <c r="J159" s="15"/>
    </row>
    <row r="160" spans="1:10" ht="15" thickTop="1" thickBot="1" x14ac:dyDescent="0.2">
      <c r="A160" s="100" t="s">
        <v>133</v>
      </c>
      <c r="B160" s="11">
        <v>3</v>
      </c>
      <c r="C160" s="99">
        <v>38</v>
      </c>
      <c r="D160" s="99">
        <v>46</v>
      </c>
      <c r="E160" s="99">
        <f t="shared" si="21"/>
        <v>84</v>
      </c>
      <c r="F160" s="98"/>
      <c r="G160" s="95"/>
      <c r="H160" s="6"/>
      <c r="I160" s="99">
        <f t="shared" si="22"/>
        <v>0</v>
      </c>
      <c r="J160" s="9"/>
    </row>
    <row r="161" spans="1:10" ht="15" thickTop="1" thickBot="1" x14ac:dyDescent="0.2">
      <c r="A161" s="100" t="s">
        <v>134</v>
      </c>
      <c r="B161" s="11">
        <v>3</v>
      </c>
      <c r="C161" s="99">
        <v>47</v>
      </c>
      <c r="D161" s="99">
        <v>45</v>
      </c>
      <c r="E161" s="99">
        <f t="shared" si="21"/>
        <v>92</v>
      </c>
      <c r="G161" s="95"/>
      <c r="H161" s="6"/>
      <c r="I161" s="99">
        <f t="shared" si="22"/>
        <v>0</v>
      </c>
      <c r="J161" s="9"/>
    </row>
    <row r="162" spans="1:10" ht="15" thickTop="1" thickBot="1" x14ac:dyDescent="0.2">
      <c r="A162" s="100" t="s">
        <v>135</v>
      </c>
      <c r="B162" s="11">
        <v>3</v>
      </c>
      <c r="C162" s="99">
        <v>50</v>
      </c>
      <c r="D162" s="99">
        <v>55</v>
      </c>
      <c r="E162" s="99">
        <f t="shared" si="21"/>
        <v>105</v>
      </c>
      <c r="F162" s="98" t="s">
        <v>2</v>
      </c>
      <c r="G162" s="95"/>
      <c r="H162" s="6"/>
      <c r="I162" s="99">
        <f t="shared" si="22"/>
        <v>0</v>
      </c>
      <c r="J162" s="9"/>
    </row>
    <row r="163" spans="1:10" ht="15" thickTop="1" thickBot="1" x14ac:dyDescent="0.2">
      <c r="A163" s="100" t="s">
        <v>136</v>
      </c>
      <c r="B163" s="11">
        <v>2</v>
      </c>
      <c r="C163" s="99">
        <v>41</v>
      </c>
      <c r="D163" s="99">
        <v>43</v>
      </c>
      <c r="E163" s="99">
        <f t="shared" si="21"/>
        <v>84</v>
      </c>
      <c r="F163" s="99"/>
      <c r="G163" s="95"/>
      <c r="H163" s="6"/>
      <c r="I163" s="99">
        <f t="shared" si="22"/>
        <v>0</v>
      </c>
      <c r="J163" s="9"/>
    </row>
    <row r="164" spans="1:10" ht="15" thickTop="1" thickBot="1" x14ac:dyDescent="0.2">
      <c r="A164" s="100" t="s">
        <v>137</v>
      </c>
      <c r="B164" s="99">
        <v>1</v>
      </c>
      <c r="C164" s="99"/>
      <c r="D164" s="99"/>
      <c r="E164" s="99">
        <f t="shared" si="21"/>
        <v>0</v>
      </c>
      <c r="F164" s="99"/>
      <c r="G164" s="95"/>
      <c r="H164" s="6"/>
      <c r="I164" s="99">
        <f t="shared" si="22"/>
        <v>0</v>
      </c>
      <c r="J164" s="15"/>
    </row>
    <row r="165" spans="1:10" ht="15" thickTop="1" thickBot="1" x14ac:dyDescent="0.2">
      <c r="A165" s="100"/>
      <c r="B165" s="100"/>
      <c r="C165" s="99"/>
      <c r="D165" s="99"/>
      <c r="E165" s="99">
        <f t="shared" si="21"/>
        <v>0</v>
      </c>
      <c r="F165" s="98"/>
      <c r="G165" s="95"/>
      <c r="H165" s="6"/>
      <c r="I165" s="99">
        <f t="shared" si="22"/>
        <v>0</v>
      </c>
      <c r="J165" s="9"/>
    </row>
    <row r="166" spans="1:10" ht="15" thickTop="1" thickBot="1" x14ac:dyDescent="0.2">
      <c r="B166" s="169" t="s">
        <v>124</v>
      </c>
      <c r="C166" s="170"/>
      <c r="D166" s="180">
        <f>SUM(E159:E163)-MAX(E159:E163)</f>
        <v>353</v>
      </c>
      <c r="E166" s="181"/>
      <c r="F166" s="182"/>
      <c r="G166" s="90" t="s">
        <v>0</v>
      </c>
      <c r="H166" s="183">
        <f>SUM(I159:I163)-MAX(I159:I163)</f>
        <v>0</v>
      </c>
      <c r="I166" s="184"/>
      <c r="J166" s="185"/>
    </row>
    <row r="167" spans="1:10" ht="14.25" thickTop="1" x14ac:dyDescent="0.15"/>
  </sheetData>
  <mergeCells count="68">
    <mergeCell ref="F2:J2"/>
    <mergeCell ref="E3:F3"/>
    <mergeCell ref="I3:J3"/>
    <mergeCell ref="D12:F12"/>
    <mergeCell ref="H12:J12"/>
    <mergeCell ref="B3:D3"/>
    <mergeCell ref="B12:C12"/>
    <mergeCell ref="B70:D70"/>
    <mergeCell ref="E70:F70"/>
    <mergeCell ref="I70:J70"/>
    <mergeCell ref="E86:F86"/>
    <mergeCell ref="E16:F16"/>
    <mergeCell ref="E59:F59"/>
    <mergeCell ref="E42:F42"/>
    <mergeCell ref="I42:J42"/>
    <mergeCell ref="D25:F25"/>
    <mergeCell ref="I16:J16"/>
    <mergeCell ref="H38:J38"/>
    <mergeCell ref="B16:D16"/>
    <mergeCell ref="H25:J25"/>
    <mergeCell ref="I29:J29"/>
    <mergeCell ref="E29:F29"/>
    <mergeCell ref="B25:C25"/>
    <mergeCell ref="B29:D29"/>
    <mergeCell ref="H52:J52"/>
    <mergeCell ref="D52:F52"/>
    <mergeCell ref="B42:D42"/>
    <mergeCell ref="B68:C68"/>
    <mergeCell ref="B52:C52"/>
    <mergeCell ref="B38:C38"/>
    <mergeCell ref="B59:D59"/>
    <mergeCell ref="I59:J59"/>
    <mergeCell ref="A1:J1"/>
    <mergeCell ref="B145:D145"/>
    <mergeCell ref="E145:F145"/>
    <mergeCell ref="I145:J145"/>
    <mergeCell ref="D154:F154"/>
    <mergeCell ref="H154:J154"/>
    <mergeCell ref="D133:F133"/>
    <mergeCell ref="H133:J133"/>
    <mergeCell ref="D38:F38"/>
    <mergeCell ref="D122:F122"/>
    <mergeCell ref="H122:J122"/>
    <mergeCell ref="H108:J108"/>
    <mergeCell ref="D108:F108"/>
    <mergeCell ref="B113:D113"/>
    <mergeCell ref="B122:C122"/>
    <mergeCell ref="E113:F113"/>
    <mergeCell ref="B95:C95"/>
    <mergeCell ref="B79:C79"/>
    <mergeCell ref="B157:D157"/>
    <mergeCell ref="E157:F157"/>
    <mergeCell ref="I157:J157"/>
    <mergeCell ref="E125:F125"/>
    <mergeCell ref="B133:C133"/>
    <mergeCell ref="B125:D125"/>
    <mergeCell ref="B154:C154"/>
    <mergeCell ref="B86:D86"/>
    <mergeCell ref="I86:J86"/>
    <mergeCell ref="B166:C166"/>
    <mergeCell ref="I99:J99"/>
    <mergeCell ref="I125:J125"/>
    <mergeCell ref="I113:J113"/>
    <mergeCell ref="B99:D99"/>
    <mergeCell ref="E99:F99"/>
    <mergeCell ref="B108:C108"/>
    <mergeCell ref="D166:F166"/>
    <mergeCell ref="H166:J166"/>
  </mergeCells>
  <phoneticPr fontId="2"/>
  <printOptions horizontalCentered="1" verticalCentered="1"/>
  <pageMargins left="1.6535433070866143" right="0.78740157480314965" top="0.6692913385826772" bottom="0.98425196850393704" header="0.51181102362204722" footer="0.51181102362204722"/>
  <pageSetup paperSize="9" scale="90" orientation="landscape" horizontalDpi="4294967294" vertic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4"/>
  <sheetViews>
    <sheetView tabSelected="1" topLeftCell="B1" zoomScale="80" zoomScaleNormal="80" zoomScalePageLayoutView="125" workbookViewId="0">
      <selection activeCell="I136" sqref="I136"/>
    </sheetView>
  </sheetViews>
  <sheetFormatPr defaultColWidth="13" defaultRowHeight="13.5" x14ac:dyDescent="0.15"/>
  <cols>
    <col min="2" max="2" width="5.875" customWidth="1"/>
    <col min="3" max="4" width="6.375" customWidth="1"/>
    <col min="5" max="5" width="8" customWidth="1"/>
    <col min="7" max="7" width="6.375" customWidth="1"/>
    <col min="8" max="8" width="6.875" customWidth="1"/>
    <col min="9" max="9" width="7.375" customWidth="1"/>
  </cols>
  <sheetData>
    <row r="1" spans="1:11" ht="21" x14ac:dyDescent="0.15">
      <c r="A1" s="207" t="s">
        <v>150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7.25" x14ac:dyDescent="0.15">
      <c r="A2" s="1"/>
      <c r="B2" s="1"/>
      <c r="F2" s="208" t="s">
        <v>51</v>
      </c>
      <c r="G2" s="208"/>
      <c r="H2" s="208"/>
      <c r="I2" s="208"/>
      <c r="J2" s="208"/>
    </row>
    <row r="5" spans="1:11" ht="14.25" thickBot="1" x14ac:dyDescent="0.2"/>
    <row r="6" spans="1:11" ht="15" thickTop="1" thickBot="1" x14ac:dyDescent="0.2">
      <c r="A6" s="51" t="s">
        <v>11</v>
      </c>
      <c r="B6" s="191" t="s">
        <v>36</v>
      </c>
      <c r="C6" s="192"/>
      <c r="D6" s="192"/>
      <c r="F6" s="159"/>
      <c r="G6" s="159"/>
      <c r="H6" s="159"/>
      <c r="I6" s="159"/>
      <c r="J6" s="159"/>
    </row>
    <row r="7" spans="1:11" ht="15" thickTop="1" thickBot="1" x14ac:dyDescent="0.2">
      <c r="A7" s="22" t="s">
        <v>7</v>
      </c>
      <c r="B7" s="22" t="s">
        <v>6</v>
      </c>
      <c r="C7" s="114" t="s">
        <v>5</v>
      </c>
      <c r="D7" s="114" t="s">
        <v>4</v>
      </c>
      <c r="E7" s="114" t="s">
        <v>3</v>
      </c>
      <c r="F7" s="158"/>
      <c r="G7" s="27" t="s">
        <v>5</v>
      </c>
      <c r="H7" s="143" t="s">
        <v>4</v>
      </c>
      <c r="I7" s="37" t="s">
        <v>3</v>
      </c>
      <c r="J7" s="24"/>
    </row>
    <row r="8" spans="1:11" ht="15" thickTop="1" thickBot="1" x14ac:dyDescent="0.2">
      <c r="A8" s="125" t="s">
        <v>54</v>
      </c>
      <c r="B8" s="71">
        <v>3</v>
      </c>
      <c r="C8" s="120">
        <v>40</v>
      </c>
      <c r="D8" s="117">
        <v>42</v>
      </c>
      <c r="E8" s="117">
        <f>SUM(C8+D8)</f>
        <v>82</v>
      </c>
      <c r="F8" s="116" t="s">
        <v>2</v>
      </c>
      <c r="G8" s="117"/>
      <c r="H8" s="120"/>
      <c r="I8" s="122">
        <f>SUM(G8+H8)</f>
        <v>0</v>
      </c>
      <c r="J8" s="118"/>
    </row>
    <row r="9" spans="1:11" ht="15" thickTop="1" thickBot="1" x14ac:dyDescent="0.2">
      <c r="A9" s="125" t="s">
        <v>55</v>
      </c>
      <c r="B9" s="71">
        <v>2</v>
      </c>
      <c r="C9" s="150"/>
      <c r="D9" s="147"/>
      <c r="E9" s="147">
        <f t="shared" ref="E9:E14" si="0">C9+D9</f>
        <v>0</v>
      </c>
      <c r="F9" s="146"/>
      <c r="G9" s="147"/>
      <c r="H9" s="150"/>
      <c r="I9" s="149">
        <f t="shared" ref="I9:I14" si="1">SUM(G9+H9)</f>
        <v>0</v>
      </c>
      <c r="J9" s="147"/>
    </row>
    <row r="10" spans="1:11" ht="15" thickTop="1" thickBot="1" x14ac:dyDescent="0.2">
      <c r="A10" s="125" t="s">
        <v>56</v>
      </c>
      <c r="B10" s="71">
        <v>4</v>
      </c>
      <c r="C10" s="150">
        <v>39</v>
      </c>
      <c r="D10" s="147">
        <v>42</v>
      </c>
      <c r="E10" s="147">
        <f t="shared" si="0"/>
        <v>81</v>
      </c>
      <c r="F10" s="147"/>
      <c r="G10" s="147">
        <v>38</v>
      </c>
      <c r="H10" s="150">
        <v>44</v>
      </c>
      <c r="I10" s="149">
        <f t="shared" si="1"/>
        <v>82</v>
      </c>
      <c r="J10" s="146"/>
    </row>
    <row r="11" spans="1:11" ht="15" thickTop="1" thickBot="1" x14ac:dyDescent="0.2">
      <c r="A11" s="125" t="s">
        <v>57</v>
      </c>
      <c r="B11" s="71">
        <v>1</v>
      </c>
      <c r="C11" s="150">
        <v>39</v>
      </c>
      <c r="D11" s="147">
        <v>40</v>
      </c>
      <c r="E11" s="147">
        <f t="shared" si="0"/>
        <v>79</v>
      </c>
      <c r="F11" s="147"/>
      <c r="G11" s="147">
        <v>39</v>
      </c>
      <c r="H11" s="150">
        <v>41</v>
      </c>
      <c r="I11" s="149">
        <f t="shared" si="1"/>
        <v>80</v>
      </c>
      <c r="J11" s="147"/>
    </row>
    <row r="12" spans="1:11" ht="20.100000000000001" customHeight="1" thickTop="1" thickBot="1" x14ac:dyDescent="0.2">
      <c r="A12" s="125" t="s">
        <v>58</v>
      </c>
      <c r="B12" s="71">
        <v>1</v>
      </c>
      <c r="C12" s="150">
        <v>39</v>
      </c>
      <c r="D12" s="147">
        <v>41</v>
      </c>
      <c r="E12" s="147">
        <f t="shared" si="0"/>
        <v>80</v>
      </c>
      <c r="F12" s="146"/>
      <c r="G12" s="147">
        <v>40</v>
      </c>
      <c r="H12" s="150">
        <v>37</v>
      </c>
      <c r="I12" s="149">
        <f t="shared" si="1"/>
        <v>77</v>
      </c>
      <c r="J12" s="147"/>
      <c r="K12" s="156" t="s">
        <v>147</v>
      </c>
    </row>
    <row r="13" spans="1:11" ht="15" thickTop="1" thickBot="1" x14ac:dyDescent="0.2">
      <c r="A13" s="125" t="s">
        <v>59</v>
      </c>
      <c r="B13" s="71">
        <v>3</v>
      </c>
      <c r="C13" s="150"/>
      <c r="D13" s="147"/>
      <c r="E13" s="147">
        <f t="shared" si="0"/>
        <v>0</v>
      </c>
      <c r="F13" s="146"/>
      <c r="G13" s="147">
        <v>35</v>
      </c>
      <c r="H13" s="150">
        <v>35</v>
      </c>
      <c r="I13" s="149">
        <f t="shared" si="1"/>
        <v>70</v>
      </c>
      <c r="J13" s="147"/>
      <c r="K13" s="156">
        <v>4</v>
      </c>
    </row>
    <row r="14" spans="1:11" ht="15" thickTop="1" thickBot="1" x14ac:dyDescent="0.2">
      <c r="A14" s="125" t="s">
        <v>60</v>
      </c>
      <c r="B14" s="209">
        <v>4</v>
      </c>
      <c r="C14" s="145">
        <v>39</v>
      </c>
      <c r="D14" s="147">
        <v>37</v>
      </c>
      <c r="E14" s="147">
        <f t="shared" si="0"/>
        <v>76</v>
      </c>
      <c r="F14" s="147"/>
      <c r="G14" s="147">
        <v>42</v>
      </c>
      <c r="H14" s="150">
        <v>44</v>
      </c>
      <c r="I14" s="149">
        <f t="shared" si="1"/>
        <v>86</v>
      </c>
      <c r="J14" s="153" t="s">
        <v>52</v>
      </c>
      <c r="K14" s="156" t="s">
        <v>144</v>
      </c>
    </row>
    <row r="15" spans="1:11" ht="15" thickTop="1" thickBot="1" x14ac:dyDescent="0.2">
      <c r="A15" s="33"/>
      <c r="B15" s="210" t="s">
        <v>1</v>
      </c>
      <c r="C15" s="211"/>
      <c r="D15" s="181">
        <f>SUM(E8:E14)-MAX(E8:E14)</f>
        <v>316</v>
      </c>
      <c r="E15" s="181"/>
      <c r="F15" s="182"/>
      <c r="G15" s="151" t="s">
        <v>0</v>
      </c>
      <c r="H15" s="180">
        <f>SUM(I8:I14)-MAX(I8:I14)</f>
        <v>309</v>
      </c>
      <c r="I15" s="181"/>
      <c r="J15" s="182"/>
      <c r="K15" s="156">
        <f>D15+H15</f>
        <v>625</v>
      </c>
    </row>
    <row r="16" spans="1:11" x14ac:dyDescent="0.15">
      <c r="A16" s="4"/>
      <c r="B16" s="48"/>
      <c r="C16" s="48"/>
      <c r="D16" s="47"/>
      <c r="E16" s="47"/>
      <c r="F16" s="47"/>
      <c r="G16" s="48"/>
      <c r="H16" s="47"/>
      <c r="I16" s="47"/>
      <c r="J16" s="47"/>
    </row>
    <row r="17" spans="1:11" ht="14.25" thickBot="1" x14ac:dyDescent="0.2">
      <c r="A17" s="4"/>
      <c r="B17" s="4"/>
      <c r="C17" s="39"/>
      <c r="D17" s="39"/>
      <c r="E17" s="39"/>
      <c r="F17" s="39"/>
      <c r="G17" s="39"/>
      <c r="H17" s="39"/>
      <c r="I17" s="39"/>
      <c r="J17" s="39"/>
    </row>
    <row r="18" spans="1:11" ht="15" thickTop="1" thickBot="1" x14ac:dyDescent="0.2">
      <c r="A18" s="144" t="s">
        <v>11</v>
      </c>
      <c r="B18" s="175" t="s">
        <v>69</v>
      </c>
      <c r="C18" s="176"/>
      <c r="D18" s="177"/>
    </row>
    <row r="19" spans="1:11" ht="15" thickTop="1" thickBot="1" x14ac:dyDescent="0.2">
      <c r="A19" s="144" t="s">
        <v>7</v>
      </c>
      <c r="B19" s="22" t="s">
        <v>6</v>
      </c>
      <c r="C19" s="144" t="s">
        <v>5</v>
      </c>
      <c r="D19" s="144" t="s">
        <v>4</v>
      </c>
      <c r="E19" s="144" t="s">
        <v>3</v>
      </c>
      <c r="F19" s="19"/>
      <c r="G19" s="151" t="s">
        <v>5</v>
      </c>
      <c r="H19" s="144" t="s">
        <v>4</v>
      </c>
      <c r="I19" s="151" t="s">
        <v>3</v>
      </c>
      <c r="J19" s="147"/>
    </row>
    <row r="20" spans="1:11" ht="15" thickTop="1" thickBot="1" x14ac:dyDescent="0.2">
      <c r="A20" s="123" t="s">
        <v>62</v>
      </c>
      <c r="B20" s="106">
        <v>4</v>
      </c>
      <c r="C20" s="150">
        <v>37</v>
      </c>
      <c r="D20" s="147">
        <v>39</v>
      </c>
      <c r="E20" s="147">
        <f>C20+D20</f>
        <v>76</v>
      </c>
      <c r="F20" s="147"/>
      <c r="G20" s="149">
        <v>34</v>
      </c>
      <c r="H20" s="147">
        <v>38</v>
      </c>
      <c r="I20" s="149">
        <f t="shared" ref="I20:I26" si="2">SUM(G20:H20)</f>
        <v>72</v>
      </c>
      <c r="J20" s="24"/>
    </row>
    <row r="21" spans="1:11" ht="15" thickTop="1" thickBot="1" x14ac:dyDescent="0.2">
      <c r="A21" s="123" t="s">
        <v>63</v>
      </c>
      <c r="B21" s="107">
        <v>3</v>
      </c>
      <c r="C21" s="150">
        <v>36</v>
      </c>
      <c r="D21" s="147">
        <v>36</v>
      </c>
      <c r="E21" s="147">
        <v>72</v>
      </c>
      <c r="F21" s="146"/>
      <c r="G21" s="149">
        <v>36</v>
      </c>
      <c r="H21" s="147">
        <v>38</v>
      </c>
      <c r="I21" s="149">
        <f t="shared" si="2"/>
        <v>74</v>
      </c>
      <c r="J21" s="147"/>
    </row>
    <row r="22" spans="1:11" ht="15" thickTop="1" thickBot="1" x14ac:dyDescent="0.2">
      <c r="A22" s="123" t="s">
        <v>64</v>
      </c>
      <c r="B22" s="107">
        <v>3</v>
      </c>
      <c r="C22" s="150"/>
      <c r="D22" s="147"/>
      <c r="E22" s="141"/>
      <c r="F22" s="147"/>
      <c r="G22" s="149"/>
      <c r="H22" s="147"/>
      <c r="I22" s="149">
        <f t="shared" si="2"/>
        <v>0</v>
      </c>
      <c r="J22" s="148"/>
    </row>
    <row r="23" spans="1:11" ht="15" thickTop="1" thickBot="1" x14ac:dyDescent="0.2">
      <c r="A23" s="123" t="s">
        <v>65</v>
      </c>
      <c r="B23" s="107">
        <v>3</v>
      </c>
      <c r="C23" s="150"/>
      <c r="D23" s="147"/>
      <c r="E23" s="147">
        <f>C23+D23</f>
        <v>0</v>
      </c>
      <c r="F23" s="45"/>
      <c r="G23" s="149"/>
      <c r="H23" s="147"/>
      <c r="I23" s="149">
        <f t="shared" si="2"/>
        <v>0</v>
      </c>
      <c r="J23" s="148"/>
    </row>
    <row r="24" spans="1:11" ht="15" thickTop="1" thickBot="1" x14ac:dyDescent="0.2">
      <c r="A24" s="123" t="s">
        <v>66</v>
      </c>
      <c r="B24" s="107">
        <v>2</v>
      </c>
      <c r="C24" s="150">
        <v>36</v>
      </c>
      <c r="D24" s="147">
        <v>39</v>
      </c>
      <c r="E24" s="147">
        <f>C24+D24</f>
        <v>75</v>
      </c>
      <c r="F24" s="147"/>
      <c r="G24" s="149">
        <v>35</v>
      </c>
      <c r="H24" s="147">
        <v>35</v>
      </c>
      <c r="I24" s="149">
        <f t="shared" si="2"/>
        <v>70</v>
      </c>
      <c r="J24" s="147"/>
      <c r="K24" s="155" t="s">
        <v>147</v>
      </c>
    </row>
    <row r="25" spans="1:11" ht="15" thickTop="1" thickBot="1" x14ac:dyDescent="0.2">
      <c r="A25" s="123" t="s">
        <v>67</v>
      </c>
      <c r="B25" s="108">
        <v>1</v>
      </c>
      <c r="C25" s="150">
        <v>38</v>
      </c>
      <c r="D25" s="147">
        <v>39</v>
      </c>
      <c r="E25" s="147">
        <f>C25+D25</f>
        <v>77</v>
      </c>
      <c r="F25" s="147"/>
      <c r="G25" s="149">
        <v>39</v>
      </c>
      <c r="H25" s="147">
        <v>35</v>
      </c>
      <c r="I25" s="149">
        <f t="shared" si="2"/>
        <v>74</v>
      </c>
      <c r="J25" s="148"/>
      <c r="K25" s="155">
        <v>1</v>
      </c>
    </row>
    <row r="26" spans="1:11" ht="15" thickTop="1" thickBot="1" x14ac:dyDescent="0.2">
      <c r="A26" s="123" t="s">
        <v>68</v>
      </c>
      <c r="B26" s="212">
        <v>1</v>
      </c>
      <c r="C26" s="145">
        <v>42</v>
      </c>
      <c r="D26" s="147">
        <v>39</v>
      </c>
      <c r="E26" s="147">
        <f>C26+D26</f>
        <v>81</v>
      </c>
      <c r="F26" s="45" t="s">
        <v>2</v>
      </c>
      <c r="G26" s="149">
        <v>43</v>
      </c>
      <c r="H26" s="147">
        <v>39</v>
      </c>
      <c r="I26" s="149">
        <f t="shared" si="2"/>
        <v>82</v>
      </c>
      <c r="J26" s="146" t="s">
        <v>52</v>
      </c>
      <c r="K26" s="157" t="s">
        <v>145</v>
      </c>
    </row>
    <row r="27" spans="1:11" ht="15" thickTop="1" thickBot="1" x14ac:dyDescent="0.2">
      <c r="A27" s="4"/>
      <c r="B27" s="210" t="s">
        <v>1</v>
      </c>
      <c r="C27" s="211"/>
      <c r="D27" s="181">
        <f>SUM(E20:E26)-MAX(E20:E26)</f>
        <v>300</v>
      </c>
      <c r="E27" s="181"/>
      <c r="F27" s="182"/>
      <c r="G27" s="151" t="s">
        <v>0</v>
      </c>
      <c r="H27" s="180">
        <f>SUM(I20:I26)-MAX(I20:I26)</f>
        <v>290</v>
      </c>
      <c r="I27" s="181"/>
      <c r="J27" s="182"/>
      <c r="K27" s="155">
        <f>D27+H27</f>
        <v>590</v>
      </c>
    </row>
    <row r="45" spans="1:10" ht="14.25" thickBot="1" x14ac:dyDescent="0.2"/>
    <row r="46" spans="1:10" ht="15" thickTop="1" thickBot="1" x14ac:dyDescent="0.2">
      <c r="A46" s="114" t="s">
        <v>11</v>
      </c>
      <c r="B46" s="175" t="s">
        <v>18</v>
      </c>
      <c r="C46" s="176"/>
      <c r="D46" s="177"/>
    </row>
    <row r="47" spans="1:10" ht="15" thickTop="1" thickBot="1" x14ac:dyDescent="0.2">
      <c r="A47" s="22" t="s">
        <v>7</v>
      </c>
      <c r="B47" s="114" t="s">
        <v>6</v>
      </c>
      <c r="C47" s="114" t="s">
        <v>5</v>
      </c>
      <c r="D47" s="114" t="s">
        <v>4</v>
      </c>
      <c r="E47" s="114" t="s">
        <v>3</v>
      </c>
      <c r="F47" s="19"/>
      <c r="G47" s="121" t="s">
        <v>5</v>
      </c>
      <c r="H47" s="144" t="s">
        <v>4</v>
      </c>
      <c r="I47" s="144" t="s">
        <v>3</v>
      </c>
      <c r="J47" s="117"/>
    </row>
    <row r="48" spans="1:10" ht="15" thickTop="1" thickBot="1" x14ac:dyDescent="0.2">
      <c r="A48" s="125" t="s">
        <v>70</v>
      </c>
      <c r="B48" s="10">
        <v>4</v>
      </c>
      <c r="C48" s="117">
        <v>38</v>
      </c>
      <c r="D48" s="117">
        <v>39</v>
      </c>
      <c r="E48" s="117">
        <f t="shared" ref="E48:E52" si="3">C48+D48</f>
        <v>77</v>
      </c>
      <c r="G48" s="122">
        <v>39</v>
      </c>
      <c r="H48" s="117">
        <v>35</v>
      </c>
      <c r="I48" s="117">
        <f t="shared" ref="I48:I54" si="4">SUM(G48:H48)</f>
        <v>74</v>
      </c>
      <c r="J48" s="24"/>
    </row>
    <row r="49" spans="1:23" ht="15" thickTop="1" thickBot="1" x14ac:dyDescent="0.2">
      <c r="A49" s="125" t="s">
        <v>71</v>
      </c>
      <c r="B49" s="10">
        <v>4</v>
      </c>
      <c r="C49" s="117"/>
      <c r="D49" s="117"/>
      <c r="E49" s="117">
        <f t="shared" si="3"/>
        <v>0</v>
      </c>
      <c r="F49" s="116"/>
      <c r="G49" s="122"/>
      <c r="H49" s="117"/>
      <c r="I49" s="117">
        <f t="shared" si="4"/>
        <v>0</v>
      </c>
      <c r="J49" s="140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5" thickTop="1" thickBot="1" x14ac:dyDescent="0.2">
      <c r="A50" s="125" t="s">
        <v>72</v>
      </c>
      <c r="B50" s="10">
        <v>3</v>
      </c>
      <c r="C50" s="117">
        <v>36</v>
      </c>
      <c r="D50" s="117">
        <v>39</v>
      </c>
      <c r="E50" s="117">
        <f t="shared" si="3"/>
        <v>75</v>
      </c>
      <c r="G50" s="122">
        <v>43</v>
      </c>
      <c r="H50" s="117">
        <v>42</v>
      </c>
      <c r="I50" s="117">
        <f t="shared" si="4"/>
        <v>85</v>
      </c>
      <c r="J50" s="116" t="s">
        <v>142</v>
      </c>
    </row>
    <row r="51" spans="1:23" ht="15" thickTop="1" thickBot="1" x14ac:dyDescent="0.2">
      <c r="A51" s="125" t="s">
        <v>73</v>
      </c>
      <c r="B51" s="10">
        <v>3</v>
      </c>
      <c r="C51" s="117">
        <v>38</v>
      </c>
      <c r="D51" s="117">
        <v>37</v>
      </c>
      <c r="E51" s="117">
        <f t="shared" si="3"/>
        <v>75</v>
      </c>
      <c r="F51" s="117"/>
      <c r="G51" s="122">
        <v>40</v>
      </c>
      <c r="H51" s="117">
        <v>38</v>
      </c>
      <c r="I51" s="117">
        <f t="shared" si="4"/>
        <v>78</v>
      </c>
      <c r="J51" s="117"/>
    </row>
    <row r="52" spans="1:23" ht="15" thickTop="1" thickBot="1" x14ac:dyDescent="0.2">
      <c r="A52" s="125" t="s">
        <v>74</v>
      </c>
      <c r="B52" s="10">
        <v>3</v>
      </c>
      <c r="C52" s="117"/>
      <c r="D52" s="117"/>
      <c r="E52" s="117">
        <f t="shared" si="3"/>
        <v>0</v>
      </c>
      <c r="F52" s="117"/>
      <c r="G52" s="122"/>
      <c r="H52" s="117"/>
      <c r="I52" s="117">
        <f t="shared" si="4"/>
        <v>0</v>
      </c>
      <c r="J52" s="117"/>
      <c r="K52" s="155" t="s">
        <v>147</v>
      </c>
    </row>
    <row r="53" spans="1:23" ht="15" thickTop="1" thickBot="1" x14ac:dyDescent="0.2">
      <c r="A53" s="125" t="s">
        <v>75</v>
      </c>
      <c r="B53" s="10">
        <v>2</v>
      </c>
      <c r="C53" s="117">
        <v>39</v>
      </c>
      <c r="D53" s="117">
        <v>38</v>
      </c>
      <c r="E53" s="117">
        <v>77</v>
      </c>
      <c r="F53" s="117"/>
      <c r="G53" s="122">
        <v>38</v>
      </c>
      <c r="H53" s="117">
        <v>41</v>
      </c>
      <c r="I53" s="117">
        <f t="shared" si="4"/>
        <v>79</v>
      </c>
      <c r="J53" s="118"/>
      <c r="K53" s="155">
        <v>3</v>
      </c>
    </row>
    <row r="54" spans="1:23" ht="15" thickTop="1" thickBot="1" x14ac:dyDescent="0.2">
      <c r="A54" s="125" t="s">
        <v>76</v>
      </c>
      <c r="B54" s="43">
        <v>1</v>
      </c>
      <c r="C54" s="80">
        <v>41</v>
      </c>
      <c r="D54" s="117">
        <v>38</v>
      </c>
      <c r="E54" s="117">
        <v>79</v>
      </c>
      <c r="F54" s="116" t="s">
        <v>2</v>
      </c>
      <c r="G54" s="122">
        <v>41</v>
      </c>
      <c r="H54" s="117">
        <v>39</v>
      </c>
      <c r="I54" s="117">
        <f t="shared" si="4"/>
        <v>80</v>
      </c>
      <c r="J54" s="122"/>
      <c r="K54" s="155" t="s">
        <v>145</v>
      </c>
    </row>
    <row r="55" spans="1:23" ht="15" thickTop="1" thickBot="1" x14ac:dyDescent="0.2">
      <c r="A55" s="4"/>
      <c r="B55" s="210" t="s">
        <v>1</v>
      </c>
      <c r="C55" s="211"/>
      <c r="D55" s="181">
        <f>SUM(E48:E54)-MAX(E48:E54)</f>
        <v>304</v>
      </c>
      <c r="E55" s="181"/>
      <c r="F55" s="182"/>
      <c r="G55" s="151" t="s">
        <v>0</v>
      </c>
      <c r="H55" s="180">
        <f>SUM(I48:I54)-MAX(I48:I54)</f>
        <v>311</v>
      </c>
      <c r="I55" s="181"/>
      <c r="J55" s="182"/>
      <c r="K55" s="155">
        <f>D55+H55</f>
        <v>615</v>
      </c>
    </row>
    <row r="57" spans="1:23" ht="14.25" thickBot="1" x14ac:dyDescent="0.2"/>
    <row r="58" spans="1:23" ht="15" thickTop="1" thickBot="1" x14ac:dyDescent="0.2">
      <c r="A58" s="144" t="s">
        <v>11</v>
      </c>
      <c r="B58" s="175" t="s">
        <v>143</v>
      </c>
      <c r="C58" s="176"/>
      <c r="D58" s="177"/>
    </row>
    <row r="59" spans="1:23" ht="15" thickTop="1" thickBot="1" x14ac:dyDescent="0.2">
      <c r="A59" s="144" t="s">
        <v>7</v>
      </c>
      <c r="B59" s="144" t="s">
        <v>6</v>
      </c>
      <c r="C59" s="144" t="s">
        <v>5</v>
      </c>
      <c r="D59" s="144" t="s">
        <v>4</v>
      </c>
      <c r="E59" s="144" t="s">
        <v>3</v>
      </c>
      <c r="F59" s="19"/>
      <c r="G59" s="144" t="s">
        <v>5</v>
      </c>
      <c r="H59" s="144" t="s">
        <v>4</v>
      </c>
      <c r="I59" s="144" t="s">
        <v>3</v>
      </c>
      <c r="J59" s="147"/>
    </row>
    <row r="60" spans="1:23" ht="15" thickTop="1" thickBot="1" x14ac:dyDescent="0.2">
      <c r="A60" s="125" t="s">
        <v>87</v>
      </c>
      <c r="B60" s="125">
        <v>3</v>
      </c>
      <c r="C60" s="147"/>
      <c r="D60" s="147"/>
      <c r="E60" s="147">
        <f>C60+D60</f>
        <v>0</v>
      </c>
      <c r="F60" s="148"/>
      <c r="G60" s="147">
        <v>43</v>
      </c>
      <c r="H60" s="147">
        <v>41</v>
      </c>
      <c r="I60" s="147">
        <f t="shared" ref="I60:I66" si="5">SUM(G60:H60)</f>
        <v>84</v>
      </c>
      <c r="J60" s="147"/>
    </row>
    <row r="61" spans="1:23" ht="15" thickTop="1" thickBot="1" x14ac:dyDescent="0.2">
      <c r="A61" s="125" t="s">
        <v>88</v>
      </c>
      <c r="B61" s="125">
        <v>1</v>
      </c>
      <c r="C61" s="147">
        <v>41</v>
      </c>
      <c r="D61" s="147">
        <v>41</v>
      </c>
      <c r="E61" s="147">
        <f t="shared" ref="E61:E66" si="6">C61+D61</f>
        <v>82</v>
      </c>
      <c r="F61" s="148"/>
      <c r="G61" s="147">
        <v>46</v>
      </c>
      <c r="H61" s="147">
        <v>41</v>
      </c>
      <c r="I61" s="147">
        <f t="shared" si="5"/>
        <v>87</v>
      </c>
      <c r="J61" s="146" t="s">
        <v>52</v>
      </c>
    </row>
    <row r="62" spans="1:23" ht="15" thickTop="1" thickBot="1" x14ac:dyDescent="0.2">
      <c r="A62" s="125" t="s">
        <v>89</v>
      </c>
      <c r="B62" s="125">
        <v>1</v>
      </c>
      <c r="C62" s="147">
        <v>36</v>
      </c>
      <c r="D62" s="147">
        <v>38</v>
      </c>
      <c r="E62" s="147">
        <f t="shared" si="6"/>
        <v>74</v>
      </c>
      <c r="F62" s="147"/>
      <c r="G62" s="147">
        <v>37</v>
      </c>
      <c r="H62" s="147">
        <v>41</v>
      </c>
      <c r="I62" s="147">
        <f t="shared" si="5"/>
        <v>78</v>
      </c>
      <c r="J62" s="147"/>
    </row>
    <row r="63" spans="1:23" ht="15" thickTop="1" thickBot="1" x14ac:dyDescent="0.2">
      <c r="A63" s="125" t="s">
        <v>92</v>
      </c>
      <c r="B63" s="125">
        <v>1</v>
      </c>
      <c r="C63" s="147">
        <v>41</v>
      </c>
      <c r="D63" s="147">
        <v>49</v>
      </c>
      <c r="E63" s="147">
        <f t="shared" si="6"/>
        <v>90</v>
      </c>
      <c r="F63" s="146" t="s">
        <v>2</v>
      </c>
      <c r="G63" s="147"/>
      <c r="H63" s="147"/>
      <c r="I63" s="147">
        <f t="shared" si="5"/>
        <v>0</v>
      </c>
      <c r="J63" s="146"/>
    </row>
    <row r="64" spans="1:23" ht="15" thickTop="1" thickBot="1" x14ac:dyDescent="0.2">
      <c r="A64" s="125" t="s">
        <v>90</v>
      </c>
      <c r="B64" s="125">
        <v>2</v>
      </c>
      <c r="C64" s="147">
        <v>37</v>
      </c>
      <c r="D64" s="147">
        <v>42</v>
      </c>
      <c r="E64" s="147">
        <f t="shared" si="6"/>
        <v>79</v>
      </c>
      <c r="F64" s="146"/>
      <c r="G64" s="147">
        <v>37</v>
      </c>
      <c r="H64" s="147">
        <v>39</v>
      </c>
      <c r="I64" s="147">
        <f t="shared" si="5"/>
        <v>76</v>
      </c>
      <c r="J64" s="147"/>
      <c r="K64" s="155" t="s">
        <v>147</v>
      </c>
    </row>
    <row r="65" spans="1:11" ht="15" thickTop="1" thickBot="1" x14ac:dyDescent="0.2">
      <c r="A65" s="125" t="s">
        <v>91</v>
      </c>
      <c r="B65" s="125">
        <v>4</v>
      </c>
      <c r="C65" s="147"/>
      <c r="D65" s="147"/>
      <c r="E65" s="147">
        <f t="shared" si="6"/>
        <v>0</v>
      </c>
      <c r="F65" s="147"/>
      <c r="G65" s="147"/>
      <c r="H65" s="147"/>
      <c r="I65" s="147">
        <f t="shared" si="5"/>
        <v>0</v>
      </c>
      <c r="J65" s="147"/>
      <c r="K65" s="155">
        <v>6</v>
      </c>
    </row>
    <row r="66" spans="1:11" ht="15" thickTop="1" thickBot="1" x14ac:dyDescent="0.2">
      <c r="A66" s="125" t="s">
        <v>37</v>
      </c>
      <c r="B66" s="213">
        <v>2</v>
      </c>
      <c r="C66" s="80">
        <v>39</v>
      </c>
      <c r="D66" s="147">
        <v>39</v>
      </c>
      <c r="E66" s="147">
        <f t="shared" si="6"/>
        <v>78</v>
      </c>
      <c r="F66" s="147"/>
      <c r="G66" s="147">
        <v>34</v>
      </c>
      <c r="H66" s="147">
        <v>41</v>
      </c>
      <c r="I66" s="147">
        <f t="shared" si="5"/>
        <v>75</v>
      </c>
      <c r="J66" s="149"/>
      <c r="K66" s="155" t="s">
        <v>145</v>
      </c>
    </row>
    <row r="67" spans="1:11" ht="15" thickTop="1" thickBot="1" x14ac:dyDescent="0.2">
      <c r="A67" s="4"/>
      <c r="B67" s="210" t="s">
        <v>1</v>
      </c>
      <c r="C67" s="211"/>
      <c r="D67" s="181">
        <f>SUM(E60:E66)-MAX(E60:E66)</f>
        <v>313</v>
      </c>
      <c r="E67" s="181"/>
      <c r="F67" s="182"/>
      <c r="G67" s="151" t="s">
        <v>0</v>
      </c>
      <c r="H67" s="180">
        <f>SUM(I60:I66)-MAX(I60:I66)</f>
        <v>313</v>
      </c>
      <c r="I67" s="181"/>
      <c r="J67" s="182"/>
      <c r="K67" s="155">
        <f>D67+H67</f>
        <v>626</v>
      </c>
    </row>
    <row r="75" spans="1:11" ht="14.25" thickBot="1" x14ac:dyDescent="0.2"/>
    <row r="76" spans="1:11" ht="15" thickTop="1" thickBot="1" x14ac:dyDescent="0.2">
      <c r="A76" s="114" t="s">
        <v>11</v>
      </c>
      <c r="B76" s="175" t="s">
        <v>24</v>
      </c>
      <c r="C76" s="176"/>
      <c r="D76" s="177"/>
    </row>
    <row r="77" spans="1:11" ht="15" thickTop="1" thickBot="1" x14ac:dyDescent="0.2">
      <c r="A77" s="114" t="s">
        <v>7</v>
      </c>
      <c r="B77" s="114" t="s">
        <v>6</v>
      </c>
      <c r="C77" s="114" t="s">
        <v>5</v>
      </c>
      <c r="D77" s="114" t="s">
        <v>4</v>
      </c>
      <c r="E77" s="114" t="s">
        <v>3</v>
      </c>
      <c r="F77" s="19"/>
      <c r="G77" s="121" t="s">
        <v>5</v>
      </c>
      <c r="H77" s="139" t="s">
        <v>4</v>
      </c>
      <c r="I77" s="139" t="s">
        <v>3</v>
      </c>
      <c r="J77" s="117"/>
    </row>
    <row r="78" spans="1:11" ht="15" thickTop="1" thickBot="1" x14ac:dyDescent="0.2">
      <c r="A78" s="36" t="s">
        <v>38</v>
      </c>
      <c r="B78" s="117">
        <v>2</v>
      </c>
      <c r="C78" s="117"/>
      <c r="D78" s="117"/>
      <c r="E78" s="117">
        <f t="shared" ref="E78:E84" si="7">C78+D78</f>
        <v>0</v>
      </c>
      <c r="F78" s="117"/>
      <c r="G78" s="122"/>
      <c r="H78" s="117"/>
      <c r="I78" s="117">
        <f t="shared" ref="I78:I84" si="8">SUM(G78:H78)</f>
        <v>0</v>
      </c>
      <c r="J78" s="24"/>
    </row>
    <row r="79" spans="1:11" ht="15" thickTop="1" thickBot="1" x14ac:dyDescent="0.2">
      <c r="A79" s="125" t="s">
        <v>39</v>
      </c>
      <c r="B79" s="117">
        <v>4</v>
      </c>
      <c r="C79" s="117">
        <v>42</v>
      </c>
      <c r="D79" s="117">
        <v>40</v>
      </c>
      <c r="E79" s="117">
        <f t="shared" si="7"/>
        <v>82</v>
      </c>
      <c r="F79" s="116" t="s">
        <v>2</v>
      </c>
      <c r="G79" s="122">
        <v>37</v>
      </c>
      <c r="H79" s="117">
        <v>38</v>
      </c>
      <c r="I79" s="117">
        <f t="shared" si="8"/>
        <v>75</v>
      </c>
      <c r="J79" s="117"/>
    </row>
    <row r="80" spans="1:11" ht="15" thickTop="1" thickBot="1" x14ac:dyDescent="0.2">
      <c r="A80" s="36" t="s">
        <v>40</v>
      </c>
      <c r="B80" s="117">
        <v>4</v>
      </c>
      <c r="C80" s="117">
        <v>37</v>
      </c>
      <c r="D80" s="117">
        <v>41</v>
      </c>
      <c r="E80" s="117">
        <f t="shared" si="7"/>
        <v>78</v>
      </c>
      <c r="F80" s="117"/>
      <c r="G80" s="122">
        <v>39</v>
      </c>
      <c r="H80" s="117">
        <v>45</v>
      </c>
      <c r="I80" s="117">
        <f t="shared" si="8"/>
        <v>84</v>
      </c>
      <c r="J80" s="138" t="s">
        <v>142</v>
      </c>
    </row>
    <row r="81" spans="1:11" ht="15" thickTop="1" thickBot="1" x14ac:dyDescent="0.2">
      <c r="A81" s="125" t="s">
        <v>41</v>
      </c>
      <c r="B81" s="117">
        <v>3</v>
      </c>
      <c r="C81" s="117">
        <v>34</v>
      </c>
      <c r="D81" s="117">
        <v>37</v>
      </c>
      <c r="E81" s="117">
        <f t="shared" si="7"/>
        <v>71</v>
      </c>
      <c r="F81" s="117"/>
      <c r="G81" s="122">
        <v>36</v>
      </c>
      <c r="H81" s="117">
        <v>40</v>
      </c>
      <c r="I81" s="122">
        <f t="shared" si="8"/>
        <v>76</v>
      </c>
      <c r="J81" s="118"/>
    </row>
    <row r="82" spans="1:11" ht="15" thickTop="1" thickBot="1" x14ac:dyDescent="0.2">
      <c r="A82" s="125" t="s">
        <v>42</v>
      </c>
      <c r="B82" s="117">
        <v>3</v>
      </c>
      <c r="C82" s="117">
        <v>43</v>
      </c>
      <c r="D82" s="117">
        <v>38</v>
      </c>
      <c r="E82" s="117">
        <f t="shared" si="7"/>
        <v>81</v>
      </c>
      <c r="F82" s="117"/>
      <c r="G82" s="122">
        <v>39</v>
      </c>
      <c r="H82" s="117">
        <v>36</v>
      </c>
      <c r="I82" s="117">
        <f t="shared" si="8"/>
        <v>75</v>
      </c>
      <c r="J82" s="81"/>
      <c r="K82" s="155" t="s">
        <v>147</v>
      </c>
    </row>
    <row r="83" spans="1:11" ht="15" thickTop="1" thickBot="1" x14ac:dyDescent="0.2">
      <c r="A83" s="125" t="s">
        <v>84</v>
      </c>
      <c r="B83" s="117">
        <v>1</v>
      </c>
      <c r="C83" s="117">
        <v>34</v>
      </c>
      <c r="D83" s="117">
        <v>38</v>
      </c>
      <c r="E83" s="117">
        <f t="shared" si="7"/>
        <v>72</v>
      </c>
      <c r="F83" s="117"/>
      <c r="G83" s="122">
        <v>39</v>
      </c>
      <c r="H83" s="117">
        <v>36</v>
      </c>
      <c r="I83" s="117">
        <f t="shared" si="8"/>
        <v>75</v>
      </c>
      <c r="J83" s="117"/>
      <c r="K83" s="155">
        <v>2</v>
      </c>
    </row>
    <row r="84" spans="1:11" ht="15" thickTop="1" thickBot="1" x14ac:dyDescent="0.2">
      <c r="A84" s="30" t="s">
        <v>85</v>
      </c>
      <c r="B84" s="80">
        <v>1</v>
      </c>
      <c r="C84" s="80"/>
      <c r="D84" s="117"/>
      <c r="E84" s="117">
        <f t="shared" si="7"/>
        <v>0</v>
      </c>
      <c r="F84" s="116"/>
      <c r="G84" s="122"/>
      <c r="H84" s="117"/>
      <c r="I84" s="117">
        <f t="shared" si="8"/>
        <v>0</v>
      </c>
      <c r="K84" s="155" t="s">
        <v>145</v>
      </c>
    </row>
    <row r="85" spans="1:11" ht="15" thickTop="1" thickBot="1" x14ac:dyDescent="0.2">
      <c r="A85" s="4"/>
      <c r="B85" s="210" t="s">
        <v>1</v>
      </c>
      <c r="C85" s="211"/>
      <c r="D85" s="181">
        <f>SUM(E78:E84)-MAX(E78:E84)</f>
        <v>302</v>
      </c>
      <c r="E85" s="181"/>
      <c r="F85" s="182"/>
      <c r="G85" s="121" t="s">
        <v>0</v>
      </c>
      <c r="H85" s="180">
        <f>SUM(I78:I84)-MAX(I78:I84)</f>
        <v>301</v>
      </c>
      <c r="I85" s="181"/>
      <c r="J85" s="181"/>
      <c r="K85" s="155">
        <f>D85+H85</f>
        <v>603</v>
      </c>
    </row>
    <row r="88" spans="1:11" ht="14.25" thickBot="1" x14ac:dyDescent="0.2"/>
    <row r="89" spans="1:11" ht="15" thickTop="1" thickBot="1" x14ac:dyDescent="0.2">
      <c r="A89" s="214" t="s">
        <v>11</v>
      </c>
      <c r="B89" s="188" t="s">
        <v>20</v>
      </c>
      <c r="C89" s="188"/>
      <c r="D89" s="206"/>
    </row>
    <row r="90" spans="1:11" ht="15" thickTop="1" thickBot="1" x14ac:dyDescent="0.2">
      <c r="A90" s="215" t="s">
        <v>7</v>
      </c>
      <c r="B90" s="152" t="s">
        <v>6</v>
      </c>
      <c r="C90" s="114" t="s">
        <v>5</v>
      </c>
      <c r="D90" s="114" t="s">
        <v>4</v>
      </c>
      <c r="E90" s="114" t="s">
        <v>3</v>
      </c>
      <c r="F90" s="19"/>
      <c r="G90" s="114" t="s">
        <v>5</v>
      </c>
      <c r="H90" s="114" t="s">
        <v>4</v>
      </c>
      <c r="I90" s="114" t="s">
        <v>3</v>
      </c>
      <c r="J90" s="117"/>
    </row>
    <row r="91" spans="1:11" ht="15" thickTop="1" thickBot="1" x14ac:dyDescent="0.2">
      <c r="A91" s="216" t="s">
        <v>77</v>
      </c>
      <c r="B91" s="10">
        <v>2</v>
      </c>
      <c r="C91" s="117">
        <v>40</v>
      </c>
      <c r="D91" s="117">
        <v>50</v>
      </c>
      <c r="E91" s="117">
        <f t="shared" ref="E91:E97" si="9">C91+D91</f>
        <v>90</v>
      </c>
      <c r="F91" s="116" t="s">
        <v>2</v>
      </c>
      <c r="G91" s="117">
        <v>43</v>
      </c>
      <c r="H91" s="117">
        <v>46</v>
      </c>
      <c r="I91" s="117">
        <f t="shared" ref="I91:I97" si="10">SUM(G91:H91)</f>
        <v>89</v>
      </c>
      <c r="J91" s="116" t="s">
        <v>52</v>
      </c>
    </row>
    <row r="92" spans="1:11" ht="15" thickTop="1" thickBot="1" x14ac:dyDescent="0.2">
      <c r="A92" s="216" t="s">
        <v>78</v>
      </c>
      <c r="B92" s="10">
        <v>1</v>
      </c>
      <c r="C92" s="117"/>
      <c r="D92" s="117"/>
      <c r="E92" s="117">
        <f t="shared" si="9"/>
        <v>0</v>
      </c>
      <c r="F92" s="117"/>
      <c r="G92" s="117"/>
      <c r="H92" s="117"/>
      <c r="I92" s="117">
        <f t="shared" si="10"/>
        <v>0</v>
      </c>
      <c r="J92" s="117"/>
    </row>
    <row r="93" spans="1:11" ht="15" thickTop="1" thickBot="1" x14ac:dyDescent="0.2">
      <c r="A93" s="216" t="s">
        <v>79</v>
      </c>
      <c r="B93" s="10">
        <v>3</v>
      </c>
      <c r="C93" s="117">
        <v>39</v>
      </c>
      <c r="D93" s="117">
        <v>43</v>
      </c>
      <c r="E93" s="117">
        <f t="shared" si="9"/>
        <v>82</v>
      </c>
      <c r="F93" s="117"/>
      <c r="G93" s="117">
        <v>36</v>
      </c>
      <c r="H93" s="117">
        <v>37</v>
      </c>
      <c r="I93" s="117">
        <f t="shared" si="10"/>
        <v>73</v>
      </c>
      <c r="J93" s="117"/>
    </row>
    <row r="94" spans="1:11" ht="15" thickTop="1" thickBot="1" x14ac:dyDescent="0.2">
      <c r="A94" s="216" t="s">
        <v>80</v>
      </c>
      <c r="B94" s="10">
        <v>3</v>
      </c>
      <c r="C94" s="117">
        <v>38</v>
      </c>
      <c r="D94" s="117">
        <v>39</v>
      </c>
      <c r="E94" s="117">
        <f t="shared" si="9"/>
        <v>77</v>
      </c>
      <c r="F94" s="117"/>
      <c r="G94" s="117">
        <v>35</v>
      </c>
      <c r="H94" s="117">
        <v>40</v>
      </c>
      <c r="I94" s="117">
        <f t="shared" si="10"/>
        <v>75</v>
      </c>
      <c r="J94" s="117"/>
    </row>
    <row r="95" spans="1:11" ht="15" thickTop="1" thickBot="1" x14ac:dyDescent="0.2">
      <c r="A95" s="216" t="s">
        <v>81</v>
      </c>
      <c r="B95" s="10">
        <v>2</v>
      </c>
      <c r="C95" s="116">
        <v>41</v>
      </c>
      <c r="D95" s="116">
        <v>38</v>
      </c>
      <c r="E95" s="117">
        <f t="shared" si="9"/>
        <v>79</v>
      </c>
      <c r="F95" s="118"/>
      <c r="G95" s="117">
        <v>35</v>
      </c>
      <c r="H95" s="117">
        <v>39</v>
      </c>
      <c r="I95" s="117">
        <f t="shared" si="10"/>
        <v>74</v>
      </c>
      <c r="J95" s="117"/>
      <c r="K95" s="155" t="s">
        <v>147</v>
      </c>
    </row>
    <row r="96" spans="1:11" ht="15" thickTop="1" thickBot="1" x14ac:dyDescent="0.2">
      <c r="A96" s="216" t="s">
        <v>82</v>
      </c>
      <c r="B96" s="10">
        <v>2</v>
      </c>
      <c r="C96" s="117">
        <v>38</v>
      </c>
      <c r="D96" s="117">
        <v>42</v>
      </c>
      <c r="E96" s="117">
        <f t="shared" si="9"/>
        <v>80</v>
      </c>
      <c r="F96" s="117"/>
      <c r="G96" s="117">
        <v>45</v>
      </c>
      <c r="H96" s="117">
        <v>40</v>
      </c>
      <c r="I96" s="117">
        <f t="shared" si="10"/>
        <v>85</v>
      </c>
      <c r="J96" s="116"/>
      <c r="K96" s="155">
        <v>5</v>
      </c>
    </row>
    <row r="97" spans="1:11" ht="15" thickTop="1" thickBot="1" x14ac:dyDescent="0.2">
      <c r="A97" s="217" t="s">
        <v>83</v>
      </c>
      <c r="B97" s="43">
        <v>2</v>
      </c>
      <c r="C97" s="80"/>
      <c r="D97" s="117"/>
      <c r="E97" s="117">
        <f t="shared" si="9"/>
        <v>0</v>
      </c>
      <c r="F97" s="118"/>
      <c r="G97" s="116"/>
      <c r="H97" s="117"/>
      <c r="I97" s="117">
        <f t="shared" si="10"/>
        <v>0</v>
      </c>
      <c r="J97" s="119"/>
      <c r="K97" s="155" t="s">
        <v>146</v>
      </c>
    </row>
    <row r="98" spans="1:11" ht="15" thickTop="1" thickBot="1" x14ac:dyDescent="0.2">
      <c r="A98" s="4"/>
      <c r="B98" s="210" t="s">
        <v>1</v>
      </c>
      <c r="C98" s="211"/>
      <c r="D98" s="181">
        <f>SUM(E91:E97)-MAX(E91:E97)</f>
        <v>318</v>
      </c>
      <c r="E98" s="181"/>
      <c r="F98" s="182"/>
      <c r="G98" s="121" t="s">
        <v>0</v>
      </c>
      <c r="H98" s="180">
        <f>SUM(I91:I97)-MAX(I91:I97)</f>
        <v>307</v>
      </c>
      <c r="I98" s="181"/>
      <c r="J98" s="181"/>
      <c r="K98" s="155">
        <f>D98+H98</f>
        <v>625</v>
      </c>
    </row>
    <row r="112" spans="1:11" ht="14.25" thickBot="1" x14ac:dyDescent="0.2"/>
    <row r="113" spans="1:11" ht="15" thickTop="1" thickBot="1" x14ac:dyDescent="0.2">
      <c r="A113" s="121" t="s">
        <v>11</v>
      </c>
      <c r="B113" s="175" t="s">
        <v>43</v>
      </c>
      <c r="C113" s="176"/>
      <c r="D113" s="177"/>
    </row>
    <row r="114" spans="1:11" ht="15" thickTop="1" thickBot="1" x14ac:dyDescent="0.2">
      <c r="A114" s="114" t="s">
        <v>7</v>
      </c>
      <c r="B114" s="27" t="s">
        <v>6</v>
      </c>
      <c r="C114" s="27" t="s">
        <v>5</v>
      </c>
      <c r="D114" s="27" t="s">
        <v>4</v>
      </c>
      <c r="E114" s="114" t="s">
        <v>3</v>
      </c>
      <c r="F114" s="19"/>
      <c r="G114" s="114" t="s">
        <v>5</v>
      </c>
      <c r="H114" s="114" t="s">
        <v>4</v>
      </c>
      <c r="I114" s="114" t="s">
        <v>3</v>
      </c>
      <c r="J114" s="117"/>
    </row>
    <row r="115" spans="1:11" ht="15" thickTop="1" thickBot="1" x14ac:dyDescent="0.2">
      <c r="A115" s="125" t="s">
        <v>93</v>
      </c>
      <c r="B115" s="124">
        <v>1</v>
      </c>
      <c r="C115" s="117">
        <v>40</v>
      </c>
      <c r="D115" s="117">
        <v>46</v>
      </c>
      <c r="E115" s="117">
        <f t="shared" ref="E115:E121" si="11">C115+D115</f>
        <v>86</v>
      </c>
      <c r="F115" s="117"/>
      <c r="G115" s="117">
        <v>42</v>
      </c>
      <c r="H115" s="120">
        <v>39</v>
      </c>
      <c r="I115" s="117">
        <f t="shared" ref="I115:I121" si="12">G115+H115</f>
        <v>81</v>
      </c>
      <c r="J115" s="154"/>
    </row>
    <row r="116" spans="1:11" ht="15" thickTop="1" thickBot="1" x14ac:dyDescent="0.2">
      <c r="A116" s="125" t="s">
        <v>94</v>
      </c>
      <c r="B116" s="38">
        <v>3</v>
      </c>
      <c r="C116" s="117"/>
      <c r="D116" s="117"/>
      <c r="E116" s="117">
        <f t="shared" si="11"/>
        <v>0</v>
      </c>
      <c r="G116" s="117"/>
      <c r="H116" s="120"/>
      <c r="I116" s="137">
        <f t="shared" si="12"/>
        <v>0</v>
      </c>
      <c r="J116" s="140"/>
    </row>
    <row r="117" spans="1:11" ht="15" thickTop="1" thickBot="1" x14ac:dyDescent="0.2">
      <c r="A117" s="125" t="s">
        <v>95</v>
      </c>
      <c r="B117" s="124">
        <v>1</v>
      </c>
      <c r="C117" s="117">
        <v>54</v>
      </c>
      <c r="D117" s="117">
        <v>44</v>
      </c>
      <c r="E117" s="117">
        <f t="shared" si="11"/>
        <v>98</v>
      </c>
      <c r="F117" s="116" t="s">
        <v>2</v>
      </c>
      <c r="G117" s="117">
        <v>50</v>
      </c>
      <c r="H117" s="120">
        <v>55</v>
      </c>
      <c r="I117" s="117">
        <f t="shared" si="12"/>
        <v>105</v>
      </c>
      <c r="J117" s="49" t="s">
        <v>52</v>
      </c>
    </row>
    <row r="118" spans="1:11" ht="15" thickTop="1" thickBot="1" x14ac:dyDescent="0.2">
      <c r="A118" s="125" t="s">
        <v>96</v>
      </c>
      <c r="B118" s="41">
        <v>2</v>
      </c>
      <c r="C118" s="120"/>
      <c r="D118" s="117"/>
      <c r="E118" s="117">
        <f t="shared" si="11"/>
        <v>0</v>
      </c>
      <c r="F118" s="117"/>
      <c r="G118" s="117"/>
      <c r="H118" s="120"/>
      <c r="I118" s="117">
        <f t="shared" si="12"/>
        <v>0</v>
      </c>
      <c r="J118" s="117"/>
    </row>
    <row r="119" spans="1:11" ht="15" thickTop="1" thickBot="1" x14ac:dyDescent="0.2">
      <c r="A119" s="125" t="s">
        <v>97</v>
      </c>
      <c r="B119" s="73">
        <v>3</v>
      </c>
      <c r="C119" s="120">
        <v>45</v>
      </c>
      <c r="D119" s="117">
        <v>50</v>
      </c>
      <c r="E119" s="117">
        <f t="shared" si="11"/>
        <v>95</v>
      </c>
      <c r="F119" s="40"/>
      <c r="G119" s="117">
        <v>42</v>
      </c>
      <c r="H119" s="120">
        <v>43</v>
      </c>
      <c r="I119" s="117">
        <f t="shared" si="12"/>
        <v>85</v>
      </c>
      <c r="J119" s="117"/>
      <c r="K119" s="155" t="s">
        <v>147</v>
      </c>
    </row>
    <row r="120" spans="1:11" ht="15" thickTop="1" thickBot="1" x14ac:dyDescent="0.2">
      <c r="A120" s="125" t="s">
        <v>98</v>
      </c>
      <c r="B120" s="73">
        <v>2</v>
      </c>
      <c r="C120" s="120">
        <v>36</v>
      </c>
      <c r="D120" s="117">
        <v>40</v>
      </c>
      <c r="E120" s="117">
        <f t="shared" si="11"/>
        <v>76</v>
      </c>
      <c r="F120" s="117"/>
      <c r="G120" s="117">
        <v>41</v>
      </c>
      <c r="H120" s="120">
        <v>39</v>
      </c>
      <c r="I120" s="117">
        <f t="shared" si="12"/>
        <v>80</v>
      </c>
      <c r="J120" s="117"/>
      <c r="K120" s="155">
        <v>7</v>
      </c>
    </row>
    <row r="121" spans="1:11" ht="15" thickTop="1" thickBot="1" x14ac:dyDescent="0.2">
      <c r="A121" s="125" t="s">
        <v>99</v>
      </c>
      <c r="B121" s="218">
        <v>2</v>
      </c>
      <c r="C121" s="145">
        <v>47</v>
      </c>
      <c r="D121" s="117">
        <v>49</v>
      </c>
      <c r="E121" s="117">
        <f t="shared" si="11"/>
        <v>96</v>
      </c>
      <c r="F121" s="39"/>
      <c r="G121" s="117">
        <v>39</v>
      </c>
      <c r="H121" s="115">
        <v>43</v>
      </c>
      <c r="I121" s="80">
        <f t="shared" si="12"/>
        <v>82</v>
      </c>
      <c r="J121" s="142"/>
      <c r="K121" s="155" t="s">
        <v>145</v>
      </c>
    </row>
    <row r="122" spans="1:11" ht="15" thickTop="1" thickBot="1" x14ac:dyDescent="0.2">
      <c r="A122" s="4"/>
      <c r="B122" s="210" t="s">
        <v>1</v>
      </c>
      <c r="C122" s="211"/>
      <c r="D122" s="181">
        <f>SUM(E115:E121)-MAX(E115:E121)</f>
        <v>353</v>
      </c>
      <c r="E122" s="181"/>
      <c r="F122" s="182"/>
      <c r="G122" s="121"/>
      <c r="H122" s="180">
        <f>SUM(I115:I121)-MAX(I115:I121)</f>
        <v>328</v>
      </c>
      <c r="I122" s="181"/>
      <c r="J122" s="182"/>
      <c r="K122" s="155">
        <f>D122+H122</f>
        <v>681</v>
      </c>
    </row>
    <row r="129" spans="1:11" ht="14.25" thickBot="1" x14ac:dyDescent="0.2"/>
    <row r="130" spans="1:11" ht="15" thickTop="1" thickBot="1" x14ac:dyDescent="0.2">
      <c r="A130" s="144" t="s">
        <v>11</v>
      </c>
      <c r="B130" s="175" t="s">
        <v>131</v>
      </c>
      <c r="C130" s="176"/>
      <c r="D130" s="177"/>
    </row>
    <row r="131" spans="1:11" ht="15" thickTop="1" thickBot="1" x14ac:dyDescent="0.2">
      <c r="A131" s="144" t="s">
        <v>7</v>
      </c>
      <c r="B131" s="144" t="s">
        <v>6</v>
      </c>
      <c r="C131" s="144" t="s">
        <v>5</v>
      </c>
      <c r="D131" s="144" t="s">
        <v>4</v>
      </c>
      <c r="E131" s="144" t="s">
        <v>3</v>
      </c>
      <c r="F131" s="19"/>
      <c r="G131" s="144" t="s">
        <v>5</v>
      </c>
      <c r="H131" s="144" t="s">
        <v>4</v>
      </c>
      <c r="I131" s="144" t="s">
        <v>3</v>
      </c>
      <c r="J131" s="147"/>
    </row>
    <row r="132" spans="1:11" ht="15" thickTop="1" thickBot="1" x14ac:dyDescent="0.2">
      <c r="A132" s="125" t="s">
        <v>132</v>
      </c>
      <c r="B132" s="11">
        <v>3</v>
      </c>
      <c r="C132" s="147">
        <v>44</v>
      </c>
      <c r="D132" s="147">
        <v>49</v>
      </c>
      <c r="E132" s="147">
        <f t="shared" ref="E132:E137" si="13">C132+D132</f>
        <v>93</v>
      </c>
      <c r="F132" s="147"/>
      <c r="G132" s="147">
        <v>47</v>
      </c>
      <c r="H132" s="147">
        <v>51</v>
      </c>
      <c r="I132" s="147">
        <f t="shared" ref="I132:I137" si="14">G132+H132</f>
        <v>98</v>
      </c>
      <c r="J132" s="147"/>
    </row>
    <row r="133" spans="1:11" ht="15" thickTop="1" thickBot="1" x14ac:dyDescent="0.2">
      <c r="A133" s="125" t="s">
        <v>133</v>
      </c>
      <c r="B133" s="11">
        <v>3</v>
      </c>
      <c r="C133" s="147">
        <v>38</v>
      </c>
      <c r="D133" s="147">
        <v>46</v>
      </c>
      <c r="E133" s="147">
        <f t="shared" si="13"/>
        <v>84</v>
      </c>
      <c r="F133" s="146"/>
      <c r="G133" s="147">
        <v>40</v>
      </c>
      <c r="H133" s="147">
        <v>42</v>
      </c>
      <c r="I133" s="147">
        <f t="shared" si="14"/>
        <v>82</v>
      </c>
      <c r="J133" s="147"/>
    </row>
    <row r="134" spans="1:11" ht="15" thickTop="1" thickBot="1" x14ac:dyDescent="0.2">
      <c r="A134" s="125" t="s">
        <v>134</v>
      </c>
      <c r="B134" s="11">
        <v>3</v>
      </c>
      <c r="C134" s="147">
        <v>47</v>
      </c>
      <c r="D134" s="147">
        <v>45</v>
      </c>
      <c r="E134" s="147">
        <f t="shared" si="13"/>
        <v>92</v>
      </c>
      <c r="F134" s="148"/>
      <c r="G134" s="147">
        <v>44</v>
      </c>
      <c r="H134" s="147">
        <v>43</v>
      </c>
      <c r="I134" s="147">
        <f t="shared" si="14"/>
        <v>87</v>
      </c>
      <c r="J134" s="147"/>
    </row>
    <row r="135" spans="1:11" ht="15" thickTop="1" thickBot="1" x14ac:dyDescent="0.2">
      <c r="A135" s="125" t="s">
        <v>135</v>
      </c>
      <c r="B135" s="11">
        <v>3</v>
      </c>
      <c r="C135" s="117">
        <v>50</v>
      </c>
      <c r="D135" s="117">
        <v>55</v>
      </c>
      <c r="E135" s="117">
        <f t="shared" si="13"/>
        <v>105</v>
      </c>
      <c r="F135" s="116" t="s">
        <v>2</v>
      </c>
      <c r="G135" s="117">
        <v>54</v>
      </c>
      <c r="H135" s="117">
        <v>61</v>
      </c>
      <c r="I135" s="117">
        <f t="shared" si="14"/>
        <v>115</v>
      </c>
      <c r="J135" s="138" t="s">
        <v>2</v>
      </c>
      <c r="K135" s="155" t="s">
        <v>147</v>
      </c>
    </row>
    <row r="136" spans="1:11" ht="15" thickTop="1" thickBot="1" x14ac:dyDescent="0.2">
      <c r="A136" s="125" t="s">
        <v>136</v>
      </c>
      <c r="B136" s="11">
        <v>2</v>
      </c>
      <c r="C136" s="117">
        <v>41</v>
      </c>
      <c r="D136" s="117">
        <v>43</v>
      </c>
      <c r="E136" s="117">
        <f t="shared" si="13"/>
        <v>84</v>
      </c>
      <c r="F136" s="117"/>
      <c r="G136" s="117">
        <v>43</v>
      </c>
      <c r="H136" s="117">
        <v>41</v>
      </c>
      <c r="I136" s="117">
        <f t="shared" si="14"/>
        <v>84</v>
      </c>
      <c r="J136" s="117"/>
      <c r="K136" s="155">
        <v>8</v>
      </c>
    </row>
    <row r="137" spans="1:11" ht="15" thickTop="1" thickBot="1" x14ac:dyDescent="0.2">
      <c r="A137" s="125" t="s">
        <v>137</v>
      </c>
      <c r="B137" s="80">
        <v>1</v>
      </c>
      <c r="C137" s="80"/>
      <c r="D137" s="117"/>
      <c r="E137" s="117">
        <f t="shared" si="13"/>
        <v>0</v>
      </c>
      <c r="F137" s="117"/>
      <c r="G137" s="117"/>
      <c r="H137" s="117"/>
      <c r="I137" s="117">
        <f t="shared" si="14"/>
        <v>0</v>
      </c>
      <c r="J137" s="122"/>
      <c r="K137" s="155" t="s">
        <v>145</v>
      </c>
    </row>
    <row r="138" spans="1:11" ht="15" thickTop="1" thickBot="1" x14ac:dyDescent="0.2">
      <c r="A138" s="1"/>
      <c r="B138" s="219" t="s">
        <v>124</v>
      </c>
      <c r="C138" s="220"/>
      <c r="D138" s="181">
        <f>SUM(E132:E137)-MAX(E132:E137)</f>
        <v>353</v>
      </c>
      <c r="E138" s="181"/>
      <c r="F138" s="182"/>
      <c r="G138" s="121" t="s">
        <v>0</v>
      </c>
      <c r="H138" s="180">
        <f>SUM(I132:I136)-MAX(I132:I136)</f>
        <v>351</v>
      </c>
      <c r="I138" s="181"/>
      <c r="J138" s="181"/>
      <c r="K138" s="155">
        <f>D138+H138</f>
        <v>704</v>
      </c>
    </row>
    <row r="143" spans="1:11" x14ac:dyDescent="0.15">
      <c r="A143" s="1"/>
      <c r="B143" s="1"/>
    </row>
    <row r="144" spans="1:11" x14ac:dyDescent="0.15">
      <c r="A144" s="1"/>
      <c r="B144" s="1"/>
    </row>
  </sheetData>
  <mergeCells count="34">
    <mergeCell ref="B27:C27"/>
    <mergeCell ref="B67:C67"/>
    <mergeCell ref="B58:D58"/>
    <mergeCell ref="B55:C55"/>
    <mergeCell ref="H55:J55"/>
    <mergeCell ref="D55:F55"/>
    <mergeCell ref="D27:F27"/>
    <mergeCell ref="H27:J27"/>
    <mergeCell ref="D67:F67"/>
    <mergeCell ref="H67:J67"/>
    <mergeCell ref="D98:F98"/>
    <mergeCell ref="H98:J98"/>
    <mergeCell ref="B113:D113"/>
    <mergeCell ref="D122:F122"/>
    <mergeCell ref="H122:J122"/>
    <mergeCell ref="B98:C98"/>
    <mergeCell ref="B122:C122"/>
    <mergeCell ref="B138:C138"/>
    <mergeCell ref="D138:F138"/>
    <mergeCell ref="H138:J138"/>
    <mergeCell ref="B46:D46"/>
    <mergeCell ref="B76:D76"/>
    <mergeCell ref="B130:D130"/>
    <mergeCell ref="B85:C85"/>
    <mergeCell ref="D85:F85"/>
    <mergeCell ref="H85:J85"/>
    <mergeCell ref="B89:D89"/>
    <mergeCell ref="F2:J2"/>
    <mergeCell ref="B6:D6"/>
    <mergeCell ref="A1:K1"/>
    <mergeCell ref="B15:C15"/>
    <mergeCell ref="B18:D18"/>
    <mergeCell ref="D15:F15"/>
    <mergeCell ref="H15:J15"/>
  </mergeCells>
  <phoneticPr fontId="2"/>
  <pageMargins left="0.7" right="0.7" top="0.75" bottom="0.75" header="0.3" footer="0.3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1日目表紙</vt:lpstr>
      <vt:lpstr>最終日表紙</vt:lpstr>
      <vt:lpstr>1日目成績</vt:lpstr>
      <vt:lpstr>最終日成績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関西学生ゴルフ連盟</dc:creator>
  <cp:lastModifiedBy>関西学生ゴルフ連盟</cp:lastModifiedBy>
  <cp:lastPrinted>2017-09-27T06:22:04Z</cp:lastPrinted>
  <dcterms:created xsi:type="dcterms:W3CDTF">2015-09-12T08:13:01Z</dcterms:created>
  <dcterms:modified xsi:type="dcterms:W3CDTF">2017-09-27T06:23:47Z</dcterms:modified>
</cp:coreProperties>
</file>