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40" yWindow="65341" windowWidth="10680" windowHeight="8850" activeTab="4"/>
  </bookViews>
  <sheets>
    <sheet name="利用者名簿" sheetId="1" r:id="rId1"/>
    <sheet name="利用者名簿2" sheetId="2" r:id="rId2"/>
    <sheet name="初日ドロー" sheetId="3" r:id="rId3"/>
    <sheet name="2日目ドロー" sheetId="4" r:id="rId4"/>
    <sheet name="成績表" sheetId="5" r:id="rId5"/>
    <sheet name="スコア" sheetId="6" r:id="rId6"/>
  </sheets>
  <definedNames>
    <definedName name="_xlnm.Print_Area" localSheetId="4">'成績表'!$A$1:$E$28</definedName>
  </definedNames>
  <calcPr fullCalcOnLoad="1"/>
</workbook>
</file>

<file path=xl/sharedStrings.xml><?xml version="1.0" encoding="utf-8"?>
<sst xmlns="http://schemas.openxmlformats.org/spreadsheetml/2006/main" count="595" uniqueCount="305">
  <si>
    <t>大学名</t>
  </si>
  <si>
    <t>1st.Round</t>
  </si>
  <si>
    <t>2nd.Round</t>
  </si>
  <si>
    <t>G.Total</t>
  </si>
  <si>
    <t>主催                  関西学生ゴルフ連盟</t>
  </si>
  <si>
    <t>使用コース          有馬ロイヤルゴルフ倶楽部　ノーブルコース</t>
  </si>
  <si>
    <t>競技方法            1日18Hs　2日間合計36Hｓストロークプレー</t>
  </si>
  <si>
    <t>以上の大学が2日目に進出</t>
  </si>
  <si>
    <t>Rank</t>
  </si>
  <si>
    <t xml:space="preserve">                       出場選手5名中4名の合計ストロークにより順位を決定する</t>
  </si>
  <si>
    <t>関西学生男子春季2・3部校学校対抗戦最終日</t>
  </si>
  <si>
    <t>関西学生ゴルフ連盟</t>
  </si>
  <si>
    <t>OUT</t>
  </si>
  <si>
    <t>平成26年度関西学生男子2.3部校学校対抗戦　ドロー表　5月12日</t>
  </si>
  <si>
    <t>平成26年度関西学生男子2.3部校学校対抗戦　ドロー表　5月13日</t>
  </si>
  <si>
    <t>＜京都産業大学＞</t>
  </si>
  <si>
    <t>＜芦屋大学＞</t>
  </si>
  <si>
    <t>種志栄</t>
  </si>
  <si>
    <t>稲葉一馬</t>
  </si>
  <si>
    <t>岡森雅紀</t>
  </si>
  <si>
    <t>真田惣太</t>
  </si>
  <si>
    <t>加山広大</t>
  </si>
  <si>
    <t>田中学</t>
  </si>
  <si>
    <t>蒔田謙一</t>
  </si>
  <si>
    <t>岡部一輝</t>
  </si>
  <si>
    <t>塩川泰光</t>
  </si>
  <si>
    <t>古村俊貴</t>
  </si>
  <si>
    <t>伊藤司</t>
  </si>
  <si>
    <t>井本卓也</t>
  </si>
  <si>
    <t>黒部祐介</t>
  </si>
  <si>
    <t>北村嘉基</t>
  </si>
  <si>
    <t>＜桃山学院大学＞</t>
  </si>
  <si>
    <t>＜神戸学院大学＞</t>
  </si>
  <si>
    <t>馬場貴義</t>
  </si>
  <si>
    <t>林智貴</t>
  </si>
  <si>
    <t>生島鷹雄</t>
  </si>
  <si>
    <t>秋山達也</t>
  </si>
  <si>
    <t>植田智也</t>
  </si>
  <si>
    <t>藤本千貴</t>
  </si>
  <si>
    <t>有賀健太</t>
  </si>
  <si>
    <t>溝口拓也</t>
  </si>
  <si>
    <t>藤井元翔</t>
  </si>
  <si>
    <t>田邉和志</t>
  </si>
  <si>
    <t>大良亮太</t>
  </si>
  <si>
    <t>久保田健太</t>
  </si>
  <si>
    <t>三浦力</t>
  </si>
  <si>
    <t>中尾脩平</t>
  </si>
  <si>
    <t>＜滋賀県立大学＞</t>
  </si>
  <si>
    <t>＜京都大学＞</t>
  </si>
  <si>
    <t>奥野稜太</t>
  </si>
  <si>
    <t>富田丈仁</t>
  </si>
  <si>
    <t>稲畑哲</t>
  </si>
  <si>
    <t>南圭輔</t>
  </si>
  <si>
    <t>岩田大志</t>
  </si>
  <si>
    <t>益田航</t>
  </si>
  <si>
    <t>中村広喜</t>
  </si>
  <si>
    <t>＜甲南大学＞</t>
  </si>
  <si>
    <t>檜垣浩</t>
  </si>
  <si>
    <t>森祐紀</t>
  </si>
  <si>
    <t>笠松大悟</t>
  </si>
  <si>
    <t>望月森</t>
  </si>
  <si>
    <t>五味正輝</t>
  </si>
  <si>
    <t>松田直也</t>
  </si>
  <si>
    <t>＜大阪産業大学＞</t>
  </si>
  <si>
    <t>井上敬太</t>
  </si>
  <si>
    <t>奥田健司</t>
  </si>
  <si>
    <t>荒川祐樹</t>
  </si>
  <si>
    <t>金子将也</t>
  </si>
  <si>
    <t>小坂凌太</t>
  </si>
  <si>
    <t>金村俊徳</t>
  </si>
  <si>
    <t>＜関西大学＞</t>
  </si>
  <si>
    <t>空山侑誠</t>
  </si>
  <si>
    <t>新井清嵩</t>
  </si>
  <si>
    <t>奥田真司</t>
  </si>
  <si>
    <t>森田陽太</t>
  </si>
  <si>
    <t>高子風順</t>
  </si>
  <si>
    <t>宇野幸一郎</t>
  </si>
  <si>
    <t>安浦一輝</t>
  </si>
  <si>
    <t>山下将之</t>
  </si>
  <si>
    <t>＜滋賀大学＞</t>
  </si>
  <si>
    <t>寺崎雄大</t>
  </si>
  <si>
    <t>山内浩紀</t>
  </si>
  <si>
    <t>岩崎旦周</t>
  </si>
  <si>
    <t>中村亮</t>
  </si>
  <si>
    <t>＜大阪経済大学＞</t>
  </si>
  <si>
    <t>植木孝</t>
  </si>
  <si>
    <t>河田泰貴</t>
  </si>
  <si>
    <t>古川祐磨</t>
  </si>
  <si>
    <t>佐藤政博</t>
  </si>
  <si>
    <t>大石浩平</t>
  </si>
  <si>
    <t>前原将志</t>
  </si>
  <si>
    <t>片岡琢登</t>
  </si>
  <si>
    <t>金谷裕大</t>
  </si>
  <si>
    <t>川上将史</t>
  </si>
  <si>
    <t>濱田拓也</t>
  </si>
  <si>
    <t>＜流通科学大学＞</t>
  </si>
  <si>
    <t>＜龍谷大学＞</t>
  </si>
  <si>
    <t>矢野生倫</t>
  </si>
  <si>
    <t>河村唯人</t>
  </si>
  <si>
    <t>浮田幸太朗</t>
  </si>
  <si>
    <t>駒井隆樹</t>
  </si>
  <si>
    <t>中濱健汰</t>
  </si>
  <si>
    <t>川畑聡</t>
  </si>
  <si>
    <t>貴村泰至</t>
  </si>
  <si>
    <t>松村太荘</t>
  </si>
  <si>
    <t>楠本祐太</t>
  </si>
  <si>
    <t>幣陽太</t>
  </si>
  <si>
    <t>丸山真吾</t>
  </si>
  <si>
    <t>小林竜馬</t>
  </si>
  <si>
    <t>吉岡亮太</t>
  </si>
  <si>
    <t>天鷲琢哉</t>
  </si>
  <si>
    <t>＜追手門学院大学＞</t>
  </si>
  <si>
    <t>麻生孝道</t>
  </si>
  <si>
    <t>穐本将</t>
  </si>
  <si>
    <t>関西学生ゴルフ連盟</t>
  </si>
  <si>
    <t>竹中優騎</t>
  </si>
  <si>
    <t>平田竜矢</t>
  </si>
  <si>
    <t>葛城悠人</t>
  </si>
  <si>
    <t>TOTAL</t>
  </si>
  <si>
    <t>IN</t>
  </si>
  <si>
    <t>学年</t>
  </si>
  <si>
    <t>選手</t>
  </si>
  <si>
    <t>順位</t>
  </si>
  <si>
    <r>
      <t>G</t>
    </r>
    <r>
      <rPr>
        <sz val="11"/>
        <rFont val="ＭＳ Ｐゴシック"/>
        <family val="3"/>
      </rPr>
      <t>round Total</t>
    </r>
  </si>
  <si>
    <t>神戸学院大学</t>
  </si>
  <si>
    <t>大阪経済大学</t>
  </si>
  <si>
    <t>滋賀大学</t>
  </si>
  <si>
    <t>関西大学</t>
  </si>
  <si>
    <t>2nd.total</t>
  </si>
  <si>
    <t>TOTAL</t>
  </si>
  <si>
    <t>IN</t>
  </si>
  <si>
    <t>OUT</t>
  </si>
  <si>
    <t>流通科学大学</t>
  </si>
  <si>
    <t>大阪産業大学</t>
  </si>
  <si>
    <t>甲南大学</t>
  </si>
  <si>
    <t>望月森</t>
  </si>
  <si>
    <t>高子風順</t>
  </si>
  <si>
    <t>空山侑誠</t>
  </si>
  <si>
    <t>龍谷大学</t>
  </si>
  <si>
    <t>川畑聡</t>
  </si>
  <si>
    <t>小林竜馬</t>
  </si>
  <si>
    <t>山下将之</t>
  </si>
  <si>
    <t>金谷裕大</t>
  </si>
  <si>
    <t>河田泰貴</t>
  </si>
  <si>
    <t>京都産業大学</t>
  </si>
  <si>
    <t>京都大学</t>
  </si>
  <si>
    <t>桑野宏理</t>
  </si>
  <si>
    <t>中村広喜</t>
  </si>
  <si>
    <t>檜垣浩</t>
  </si>
  <si>
    <t>山内浩紀</t>
  </si>
  <si>
    <t>貴村泰至</t>
  </si>
  <si>
    <t>桃山学院大学</t>
  </si>
  <si>
    <t>秋山達也</t>
  </si>
  <si>
    <t>麻生孝道</t>
  </si>
  <si>
    <t>穐本将</t>
  </si>
  <si>
    <t>久司幸</t>
  </si>
  <si>
    <t>追手門学院大学</t>
  </si>
  <si>
    <t>芦屋大学</t>
  </si>
  <si>
    <t>古村俊貴</t>
  </si>
  <si>
    <t>滋賀県立大学</t>
  </si>
  <si>
    <t>井上敬太（甲南2）</t>
  </si>
  <si>
    <t>荒川祐樹（甲南1）</t>
  </si>
  <si>
    <t>望月森（甲南4）</t>
  </si>
  <si>
    <t>森祐紀（甲南4）</t>
  </si>
  <si>
    <t>楠本祐太（流通3）</t>
  </si>
  <si>
    <t>貴村泰至（流通4）</t>
  </si>
  <si>
    <t>小坂凌太（甲南1）</t>
  </si>
  <si>
    <t>吉岡亮太（流通3）</t>
  </si>
  <si>
    <t>中濱健汰（流通4）</t>
  </si>
  <si>
    <t>奥田健司（大産4）</t>
  </si>
  <si>
    <t>安浦一輝（大産2）</t>
  </si>
  <si>
    <t>空山侑誠（大産3）</t>
  </si>
  <si>
    <t>奥田真司（大産2）</t>
  </si>
  <si>
    <t>金子将也（大産4）</t>
  </si>
  <si>
    <t>有賀健太（桃山3）</t>
  </si>
  <si>
    <t>大良亮太（桃山1）</t>
  </si>
  <si>
    <t>植田智也（桃山3）</t>
  </si>
  <si>
    <t>生島鷹雄（桃山3）</t>
  </si>
  <si>
    <t>馬場貴義（桃山4）</t>
  </si>
  <si>
    <t>河村唯人（龍谷3）</t>
  </si>
  <si>
    <t>松村太荘（龍谷2）</t>
  </si>
  <si>
    <t>天鷲琢哉（龍谷1）</t>
  </si>
  <si>
    <t>小林竜馬（龍谷2）</t>
  </si>
  <si>
    <t>川畑聡（龍谷2）</t>
  </si>
  <si>
    <t>田邉和志（神学2）</t>
  </si>
  <si>
    <t>溝口拓也（神学2）</t>
  </si>
  <si>
    <t>中尾脩平(神学2）</t>
  </si>
  <si>
    <t>林智貴（神学4）</t>
  </si>
  <si>
    <t>秋山達也（神学3）</t>
  </si>
  <si>
    <t>岩崎旦周（関大1）</t>
  </si>
  <si>
    <t>森田陽太（関大4）</t>
  </si>
  <si>
    <t>山下将之（関大3）</t>
  </si>
  <si>
    <t>宇野幸一郎（関大3）</t>
  </si>
  <si>
    <t>新井清嵩（関大4）</t>
  </si>
  <si>
    <t>平田竜矢（追手門3）</t>
  </si>
  <si>
    <t>葛城悠人（追手門3）</t>
  </si>
  <si>
    <t>竹中優騎（追手門3）</t>
  </si>
  <si>
    <t>穐本将（追手門4）</t>
  </si>
  <si>
    <t>麻生孝道（追手門4）</t>
  </si>
  <si>
    <t>河田泰貴（大経21）</t>
  </si>
  <si>
    <t>佐藤政博（大経4）</t>
  </si>
  <si>
    <t>前原将史（大経3）</t>
  </si>
  <si>
    <t>金谷裕大（大経3）</t>
  </si>
  <si>
    <t>濱田拓也（大経3）</t>
  </si>
  <si>
    <t>古村俊貴（芦屋1）</t>
  </si>
  <si>
    <t>岡部一輝（芦屋2）</t>
  </si>
  <si>
    <t>田中学（芦屋2）</t>
  </si>
  <si>
    <t>井本卓也（芦屋3）</t>
  </si>
  <si>
    <t>稲葉一馬（芦屋3）</t>
  </si>
  <si>
    <t>黒部佑介（京産1）</t>
  </si>
  <si>
    <t>伊藤司（京産2）</t>
  </si>
  <si>
    <t>岡森雅紀（京産4）</t>
  </si>
  <si>
    <t>蒔田謙一（京産2）</t>
  </si>
  <si>
    <t>種志栄（京産4）</t>
  </si>
  <si>
    <t>笠松大悟（京都3）</t>
  </si>
  <si>
    <t>五味正輝（京都1）</t>
  </si>
  <si>
    <t>檜垣浩（京都4）</t>
  </si>
  <si>
    <t>中村広喜（京都2）</t>
  </si>
  <si>
    <t>南圭輔（京都4）</t>
  </si>
  <si>
    <t>奥野稜太（滋賀県3）</t>
  </si>
  <si>
    <t>稲畑哲（滋賀県4）</t>
  </si>
  <si>
    <t>益田航（滋賀県4）</t>
  </si>
  <si>
    <t>岩田大志（滋賀県4）</t>
  </si>
  <si>
    <t>中村亮（滋賀3）</t>
  </si>
  <si>
    <t>大石浩平（滋賀3）</t>
  </si>
  <si>
    <t>植木孝（滋賀3）</t>
  </si>
  <si>
    <t>片岡琢登（滋賀3）</t>
  </si>
  <si>
    <t>IN</t>
  </si>
  <si>
    <t>矢野生倫（流通4）</t>
  </si>
  <si>
    <t>山内浩紀（滋賀4）</t>
  </si>
  <si>
    <t>計77名</t>
  </si>
  <si>
    <t>古川祐磨</t>
  </si>
  <si>
    <t>高子風順（大産2）</t>
  </si>
  <si>
    <t>金村俊徳（大産3）</t>
  </si>
  <si>
    <t>松田直也（甲南3）</t>
  </si>
  <si>
    <t>寺崎雄大（関大1）</t>
  </si>
  <si>
    <t>加山広大（京産3）</t>
  </si>
  <si>
    <t>塩川泰光（京産2）</t>
  </si>
  <si>
    <t>駒井隆樹（龍谷3）</t>
  </si>
  <si>
    <t>古川祐磨（滋賀3）</t>
  </si>
  <si>
    <r>
      <t>6</t>
    </r>
    <r>
      <rPr>
        <sz val="11"/>
        <rFont val="ＭＳ Ｐゴシック"/>
        <family val="3"/>
      </rPr>
      <t>-6bにより失格</t>
    </r>
  </si>
  <si>
    <t>6-1連盟規約違反により失格</t>
  </si>
  <si>
    <t>失格</t>
  </si>
  <si>
    <t>富田丈仁（京大4）</t>
  </si>
  <si>
    <t>南圭輔（京大4）</t>
  </si>
  <si>
    <t>中村広喜（京大2）</t>
  </si>
  <si>
    <t>笠松大悟（京大3）</t>
  </si>
  <si>
    <t>五味正輝（京大1）</t>
  </si>
  <si>
    <t>黒部佑介（京産1）</t>
  </si>
  <si>
    <t>伊藤司（京産2）</t>
  </si>
  <si>
    <t>岡森雅紀（京産4）</t>
  </si>
  <si>
    <t>蒔田謙一（京産2）</t>
  </si>
  <si>
    <t>種志栄（京産2）</t>
  </si>
  <si>
    <t>川畑聡（龍谷2）</t>
  </si>
  <si>
    <t>天鷲琢哉（龍谷1）</t>
  </si>
  <si>
    <t>河村唯人（龍谷3）</t>
  </si>
  <si>
    <t>楠本祐太（流通3）</t>
  </si>
  <si>
    <t>貴村泰至（流通4）</t>
  </si>
  <si>
    <t>矢野生倫（流通4）</t>
  </si>
  <si>
    <t>河田泰貴（大経2）</t>
  </si>
  <si>
    <t>佐藤政博（大経4）</t>
  </si>
  <si>
    <t>前原将志（大経4）</t>
  </si>
  <si>
    <t>金谷祐太（大経3）</t>
  </si>
  <si>
    <t>濱田拓也（大経3）</t>
  </si>
  <si>
    <t>寺崎雄大（関大2）</t>
  </si>
  <si>
    <t>新井清嵩（関大4）</t>
  </si>
  <si>
    <t>森祐紀（甲南4）</t>
  </si>
  <si>
    <t>望月森（甲南3）</t>
  </si>
  <si>
    <t>空山侑誠（大産3）</t>
  </si>
  <si>
    <t>金子将也（大産4）</t>
  </si>
  <si>
    <t>奥田健司（大産4）</t>
  </si>
  <si>
    <t>安浦一輝（大産2）</t>
  </si>
  <si>
    <t>奥田真司（大産2）</t>
  </si>
  <si>
    <t>IN</t>
  </si>
  <si>
    <t>富田丈仁</t>
  </si>
  <si>
    <t>計40名</t>
  </si>
  <si>
    <t>平成２6年度関西学生男子春季2.3部校学校対抗戦利用者名簿　5月12日</t>
  </si>
  <si>
    <t>平成２6年度関西学生男子春季2.3部校学校対抗戦利用者名簿　5月13日</t>
  </si>
  <si>
    <t>大阪産業大学</t>
  </si>
  <si>
    <t>関西大学</t>
  </si>
  <si>
    <t>龍谷大学</t>
  </si>
  <si>
    <t>京都産業大学</t>
  </si>
  <si>
    <t>芦屋大学</t>
  </si>
  <si>
    <t>神戸学院大学</t>
  </si>
  <si>
    <t>桃山学院大学</t>
  </si>
  <si>
    <t>追手門学院大学</t>
  </si>
  <si>
    <t>日時                  平成26年5月12日(水)、13日(木)　　天気 1日目：曇り　　2日目:晴れ</t>
  </si>
  <si>
    <t>以上の結果、609ストロークで大阪産業大学が優勝しました。</t>
  </si>
  <si>
    <t>最優秀選手には149ストロークで金子選手(大阪産業大学)が選ばれました。</t>
  </si>
  <si>
    <t>尚、優勝した大阪産業大学は、関西学生男子春季1部校学校対抗戦の出場権を得ました。</t>
  </si>
  <si>
    <t>また、4部の1位は追手門学院大学となります。</t>
  </si>
  <si>
    <t>1st.total</t>
  </si>
  <si>
    <t>2nd.total</t>
  </si>
  <si>
    <r>
      <t>G</t>
    </r>
    <r>
      <rPr>
        <sz val="11"/>
        <rFont val="ＭＳ Ｐゴシック"/>
        <family val="3"/>
      </rPr>
      <t>round Total</t>
    </r>
  </si>
  <si>
    <t>OUT</t>
  </si>
  <si>
    <t>※</t>
  </si>
  <si>
    <r>
      <t>G</t>
    </r>
    <r>
      <rPr>
        <sz val="11"/>
        <rFont val="ＭＳ Ｐゴシック"/>
        <family val="3"/>
      </rPr>
      <t>round Total</t>
    </r>
  </si>
  <si>
    <t>OUT</t>
  </si>
  <si>
    <t>1st.total</t>
  </si>
  <si>
    <r>
      <t>G</t>
    </r>
    <r>
      <rPr>
        <sz val="11"/>
        <rFont val="ＭＳ Ｐゴシック"/>
        <family val="3"/>
      </rPr>
      <t>round Total</t>
    </r>
  </si>
  <si>
    <t>OUT</t>
  </si>
  <si>
    <t>IN</t>
  </si>
  <si>
    <t>TOTAL</t>
  </si>
  <si>
    <t>2nd.total</t>
  </si>
  <si>
    <t>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</si>
</sst>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24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sz val="12"/>
      <name val="ＭＳ Ｐゴシック"/>
      <family val="3"/>
    </font>
    <font>
      <b/>
      <sz val="22"/>
      <name val="ＭＳ Ｐゴシック"/>
      <family val="3"/>
    </font>
    <font>
      <sz val="20"/>
      <name val="ＭＳ Ｐゴシック"/>
      <family val="3"/>
    </font>
    <font>
      <sz val="12"/>
      <name val="HGPｺﾞｼｯｸE"/>
      <family val="3"/>
    </font>
    <font>
      <sz val="22"/>
      <name val="HGPｺﾞｼｯｸM"/>
      <family val="3"/>
    </font>
    <font>
      <b/>
      <sz val="14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/>
      <right style="thin"/>
      <top/>
      <bottom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 style="thick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0" fillId="0" borderId="10" xfId="0" applyFont="1" applyBorder="1" applyAlignment="1">
      <alignment vertical="center" wrapText="1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5" fillId="23" borderId="11" xfId="0" applyFont="1" applyFill="1" applyBorder="1" applyAlignment="1">
      <alignment horizontal="center" vertical="center" shrinkToFit="1"/>
    </xf>
    <xf numFmtId="176" fontId="25" fillId="0" borderId="11" xfId="0" applyNumberFormat="1" applyFont="1" applyBorder="1" applyAlignment="1">
      <alignment horizontal="center" vertical="center" shrinkToFit="1"/>
    </xf>
    <xf numFmtId="0" fontId="25" fillId="0" borderId="11" xfId="0" applyFont="1" applyBorder="1" applyAlignment="1">
      <alignment horizontal="center" vertical="center"/>
    </xf>
    <xf numFmtId="176" fontId="25" fillId="0" borderId="11" xfId="0" applyNumberFormat="1" applyFont="1" applyBorder="1" applyAlignment="1">
      <alignment horizontal="center" vertical="center"/>
    </xf>
    <xf numFmtId="176" fontId="25" fillId="0" borderId="11" xfId="0" applyNumberFormat="1" applyFont="1" applyFill="1" applyBorder="1" applyAlignment="1">
      <alignment horizontal="center" vertical="center" shrinkToFit="1"/>
    </xf>
    <xf numFmtId="0" fontId="21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176" fontId="25" fillId="0" borderId="11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center" vertical="center"/>
    </xf>
    <xf numFmtId="0" fontId="27" fillId="0" borderId="0" xfId="0" applyFont="1" applyAlignment="1">
      <alignment vertical="center"/>
    </xf>
    <xf numFmtId="20" fontId="25" fillId="0" borderId="11" xfId="0" applyNumberFormat="1" applyFont="1" applyBorder="1" applyAlignment="1">
      <alignment vertical="center"/>
    </xf>
    <xf numFmtId="0" fontId="25" fillId="23" borderId="11" xfId="0" applyFont="1" applyFill="1" applyBorder="1" applyAlignment="1">
      <alignment vertical="center"/>
    </xf>
    <xf numFmtId="0" fontId="25" fillId="23" borderId="12" xfId="0" applyFont="1" applyFill="1" applyBorder="1" applyAlignment="1">
      <alignment vertical="center"/>
    </xf>
    <xf numFmtId="57" fontId="25" fillId="0" borderId="0" xfId="0" applyNumberFormat="1" applyFont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4" xfId="60" applyFont="1" applyBorder="1" applyAlignment="1">
      <alignment horizontal="center" vertical="center"/>
      <protection/>
    </xf>
    <xf numFmtId="0" fontId="0" fillId="23" borderId="15" xfId="60" applyFont="1" applyFill="1" applyBorder="1" applyAlignment="1">
      <alignment horizontal="center" vertical="center" shrinkToFit="1"/>
      <protection/>
    </xf>
    <xf numFmtId="0" fontId="0" fillId="23" borderId="14" xfId="60" applyFont="1" applyFill="1" applyBorder="1" applyAlignment="1">
      <alignment horizontal="center" vertical="center" shrinkToFit="1"/>
      <protection/>
    </xf>
    <xf numFmtId="0" fontId="0" fillId="0" borderId="16" xfId="60" applyFont="1" applyBorder="1" applyAlignment="1">
      <alignment horizontal="center" vertical="center" shrinkToFit="1"/>
      <protection/>
    </xf>
    <xf numFmtId="0" fontId="0" fillId="0" borderId="0" xfId="60" applyFont="1" applyBorder="1" applyAlignment="1">
      <alignment horizontal="center" vertical="center" shrinkToFit="1"/>
      <protection/>
    </xf>
    <xf numFmtId="0" fontId="0" fillId="0" borderId="14" xfId="60" applyFont="1" applyBorder="1" applyAlignment="1">
      <alignment horizontal="center" vertical="center" shrinkToFit="1"/>
      <protection/>
    </xf>
    <xf numFmtId="0" fontId="0" fillId="0" borderId="15" xfId="60" applyFont="1" applyBorder="1" applyAlignment="1">
      <alignment horizontal="center" vertical="center" shrinkToFit="1"/>
      <protection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4" xfId="60" applyFont="1" applyFill="1" applyBorder="1" applyAlignment="1">
      <alignment horizontal="center" vertical="center" shrinkToFit="1"/>
      <protection/>
    </xf>
    <xf numFmtId="0" fontId="0" fillId="23" borderId="14" xfId="60" applyFont="1" applyFill="1" applyBorder="1" applyAlignment="1">
      <alignment horizontal="center" vertical="center" shrinkToFit="1"/>
      <protection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23" xfId="60" applyFont="1" applyBorder="1" applyAlignment="1">
      <alignment horizontal="center" vertical="center" shrinkToFit="1"/>
      <protection/>
    </xf>
    <xf numFmtId="0" fontId="0" fillId="0" borderId="24" xfId="60" applyFont="1" applyBorder="1" applyAlignment="1">
      <alignment horizontal="center" vertical="center" shrinkToFit="1"/>
      <protection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4" xfId="60" applyFont="1" applyBorder="1" applyAlignment="1">
      <alignment horizontal="center" vertical="center"/>
      <protection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60" applyFont="1" applyAlignment="1">
      <alignment horizontal="center" vertical="center" shrinkToFit="1"/>
      <protection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60" applyFont="1" applyFill="1" applyBorder="1" applyAlignment="1">
      <alignment horizontal="center" vertical="center" shrinkToFit="1"/>
      <protection/>
    </xf>
    <xf numFmtId="0" fontId="0" fillId="0" borderId="11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20" fontId="25" fillId="0" borderId="0" xfId="0" applyNumberFormat="1" applyFont="1" applyBorder="1" applyAlignment="1">
      <alignment vertical="center"/>
    </xf>
    <xf numFmtId="0" fontId="25" fillId="24" borderId="0" xfId="0" applyFont="1" applyFill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15" xfId="60" applyFont="1" applyBorder="1" applyAlignment="1">
      <alignment horizontal="center" vertical="center" shrinkToFit="1"/>
      <protection/>
    </xf>
    <xf numFmtId="0" fontId="0" fillId="23" borderId="11" xfId="0" applyFont="1" applyFill="1" applyBorder="1" applyAlignment="1">
      <alignment vertical="center"/>
    </xf>
    <xf numFmtId="20" fontId="0" fillId="0" borderId="11" xfId="0" applyNumberFormat="1" applyFont="1" applyBorder="1" applyAlignment="1">
      <alignment vertical="center"/>
    </xf>
    <xf numFmtId="0" fontId="0" fillId="23" borderId="12" xfId="0" applyFont="1" applyFill="1" applyBorder="1" applyAlignment="1">
      <alignment vertical="center"/>
    </xf>
    <xf numFmtId="0" fontId="0" fillId="0" borderId="14" xfId="60" applyFont="1" applyBorder="1" applyAlignment="1">
      <alignment horizontal="center" vertical="center" shrinkToFit="1"/>
      <protection/>
    </xf>
    <xf numFmtId="0" fontId="2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30" fillId="0" borderId="0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176" fontId="25" fillId="0" borderId="30" xfId="0" applyNumberFormat="1" applyFont="1" applyBorder="1" applyAlignment="1">
      <alignment horizontal="center" vertical="center" shrinkToFit="1"/>
    </xf>
    <xf numFmtId="176" fontId="25" fillId="0" borderId="31" xfId="0" applyNumberFormat="1" applyFont="1" applyBorder="1" applyAlignment="1">
      <alignment horizontal="center" vertical="center" shrinkToFit="1"/>
    </xf>
    <xf numFmtId="176" fontId="25" fillId="0" borderId="28" xfId="0" applyNumberFormat="1" applyFont="1" applyBorder="1" applyAlignment="1">
      <alignment horizontal="center" vertical="center" shrinkToFit="1"/>
    </xf>
    <xf numFmtId="176" fontId="25" fillId="0" borderId="0" xfId="0" applyNumberFormat="1" applyFont="1" applyFill="1" applyBorder="1" applyAlignment="1">
      <alignment horizontal="left" vertical="center" shrinkToFit="1"/>
    </xf>
    <xf numFmtId="0" fontId="0" fillId="0" borderId="15" xfId="60" applyFont="1" applyBorder="1" applyAlignment="1">
      <alignment horizontal="center" vertical="center" shrinkToFit="1"/>
      <protection/>
    </xf>
    <xf numFmtId="0" fontId="0" fillId="0" borderId="32" xfId="60" applyFont="1" applyBorder="1" applyAlignment="1">
      <alignment horizontal="center" vertical="center" shrinkToFit="1"/>
      <protection/>
    </xf>
    <xf numFmtId="0" fontId="0" fillId="0" borderId="19" xfId="60" applyFont="1" applyBorder="1" applyAlignment="1">
      <alignment horizontal="center" vertical="center" shrinkToFit="1"/>
      <protection/>
    </xf>
    <xf numFmtId="0" fontId="0" fillId="23" borderId="14" xfId="60" applyFont="1" applyFill="1" applyBorder="1" applyAlignment="1">
      <alignment horizontal="center" vertical="center" shrinkToFit="1"/>
      <protection/>
    </xf>
    <xf numFmtId="0" fontId="0" fillId="23" borderId="14" xfId="60" applyFont="1" applyFill="1" applyBorder="1" applyAlignment="1">
      <alignment horizontal="center" vertical="center" shrinkToFit="1"/>
      <protection/>
    </xf>
    <xf numFmtId="0" fontId="0" fillId="0" borderId="14" xfId="60" applyFont="1" applyBorder="1" applyAlignment="1">
      <alignment horizontal="center" vertical="center" shrinkToFit="1"/>
      <protection/>
    </xf>
    <xf numFmtId="0" fontId="0" fillId="0" borderId="14" xfId="60" applyFont="1" applyBorder="1" applyAlignment="1">
      <alignment horizontal="center" vertical="center"/>
      <protection/>
    </xf>
    <xf numFmtId="0" fontId="0" fillId="0" borderId="14" xfId="60" applyFont="1" applyBorder="1" applyAlignment="1">
      <alignment horizontal="center" vertical="center"/>
      <protection/>
    </xf>
    <xf numFmtId="0" fontId="0" fillId="0" borderId="14" xfId="60" applyFont="1" applyBorder="1" applyAlignment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7.375" style="0" customWidth="1"/>
    <col min="2" max="2" width="11.625" style="0" customWidth="1"/>
    <col min="4" max="4" width="17.375" style="0" customWidth="1"/>
    <col min="5" max="5" width="11.625" style="0" customWidth="1"/>
  </cols>
  <sheetData>
    <row r="1" spans="1:6" ht="32.25" customHeight="1">
      <c r="A1" s="83" t="s">
        <v>276</v>
      </c>
      <c r="B1" s="84"/>
      <c r="C1" s="84"/>
      <c r="D1" s="84"/>
      <c r="E1" s="84"/>
      <c r="F1" s="84"/>
    </row>
    <row r="2" spans="1:6" ht="13.5">
      <c r="A2" s="18" t="s">
        <v>15</v>
      </c>
      <c r="B2" s="18"/>
      <c r="C2" s="18"/>
      <c r="D2" s="18" t="s">
        <v>16</v>
      </c>
      <c r="E2" s="18"/>
      <c r="F2" s="18"/>
    </row>
    <row r="3" spans="1:6" ht="13.5">
      <c r="A3" s="80"/>
      <c r="B3" s="18" t="s">
        <v>17</v>
      </c>
      <c r="C3" s="18">
        <v>4</v>
      </c>
      <c r="D3" s="80"/>
      <c r="E3" s="18" t="s">
        <v>18</v>
      </c>
      <c r="F3" s="18">
        <v>3</v>
      </c>
    </row>
    <row r="4" spans="1:6" ht="13.5">
      <c r="A4" s="81"/>
      <c r="B4" s="18" t="s">
        <v>19</v>
      </c>
      <c r="C4" s="18">
        <v>4</v>
      </c>
      <c r="D4" s="81"/>
      <c r="E4" s="18" t="s">
        <v>22</v>
      </c>
      <c r="F4" s="18">
        <v>2</v>
      </c>
    </row>
    <row r="5" spans="1:6" ht="13.5">
      <c r="A5" s="81"/>
      <c r="B5" s="18" t="s">
        <v>21</v>
      </c>
      <c r="C5" s="18">
        <v>3</v>
      </c>
      <c r="D5" s="81"/>
      <c r="E5" s="18" t="s">
        <v>24</v>
      </c>
      <c r="F5" s="18">
        <v>2</v>
      </c>
    </row>
    <row r="6" spans="1:6" ht="13.5">
      <c r="A6" s="81"/>
      <c r="B6" s="18" t="s">
        <v>23</v>
      </c>
      <c r="C6" s="18">
        <v>2</v>
      </c>
      <c r="D6" s="81"/>
      <c r="E6" s="18" t="s">
        <v>26</v>
      </c>
      <c r="F6" s="18">
        <v>1</v>
      </c>
    </row>
    <row r="7" spans="1:6" ht="13.5">
      <c r="A7" s="81"/>
      <c r="B7" s="18" t="s">
        <v>25</v>
      </c>
      <c r="C7" s="18">
        <v>2</v>
      </c>
      <c r="D7" s="82"/>
      <c r="E7" s="18" t="s">
        <v>28</v>
      </c>
      <c r="F7" s="18">
        <v>3</v>
      </c>
    </row>
    <row r="8" spans="1:6" ht="13.5">
      <c r="A8" s="81"/>
      <c r="B8" s="18" t="s">
        <v>27</v>
      </c>
      <c r="C8" s="18">
        <v>2</v>
      </c>
      <c r="D8" s="18" t="s">
        <v>32</v>
      </c>
      <c r="E8" s="18"/>
      <c r="F8" s="18"/>
    </row>
    <row r="9" spans="1:6" ht="13.5">
      <c r="A9" s="81"/>
      <c r="B9" s="18" t="s">
        <v>29</v>
      </c>
      <c r="C9" s="18">
        <v>1</v>
      </c>
      <c r="D9" s="80"/>
      <c r="E9" s="18" t="s">
        <v>34</v>
      </c>
      <c r="F9" s="18">
        <v>4</v>
      </c>
    </row>
    <row r="10" spans="1:6" ht="13.5">
      <c r="A10" s="18" t="s">
        <v>31</v>
      </c>
      <c r="B10" s="18"/>
      <c r="C10" s="18"/>
      <c r="D10" s="81"/>
      <c r="E10" s="18" t="s">
        <v>36</v>
      </c>
      <c r="F10" s="18">
        <v>3</v>
      </c>
    </row>
    <row r="11" spans="1:6" ht="13.5">
      <c r="A11" s="80"/>
      <c r="B11" s="18" t="s">
        <v>33</v>
      </c>
      <c r="C11" s="18">
        <v>4</v>
      </c>
      <c r="D11" s="81"/>
      <c r="E11" s="18" t="s">
        <v>40</v>
      </c>
      <c r="F11" s="18">
        <v>2</v>
      </c>
    </row>
    <row r="12" spans="1:6" ht="13.5">
      <c r="A12" s="81"/>
      <c r="B12" s="18" t="s">
        <v>35</v>
      </c>
      <c r="C12" s="18">
        <v>3</v>
      </c>
      <c r="D12" s="81"/>
      <c r="E12" s="18" t="s">
        <v>42</v>
      </c>
      <c r="F12" s="18">
        <v>2</v>
      </c>
    </row>
    <row r="13" spans="1:6" ht="13.5">
      <c r="A13" s="81"/>
      <c r="B13" s="18" t="s">
        <v>37</v>
      </c>
      <c r="C13" s="18">
        <v>3</v>
      </c>
      <c r="D13" s="82"/>
      <c r="E13" s="18" t="s">
        <v>46</v>
      </c>
      <c r="F13" s="18">
        <v>2</v>
      </c>
    </row>
    <row r="14" spans="1:6" ht="13.5">
      <c r="A14" s="81"/>
      <c r="B14" s="18" t="s">
        <v>39</v>
      </c>
      <c r="C14" s="18">
        <v>3</v>
      </c>
      <c r="D14" s="18" t="s">
        <v>48</v>
      </c>
      <c r="E14" s="18"/>
      <c r="F14" s="18"/>
    </row>
    <row r="15" spans="1:6" ht="13.5">
      <c r="A15" s="82"/>
      <c r="B15" s="18" t="s">
        <v>43</v>
      </c>
      <c r="C15" s="18">
        <v>1</v>
      </c>
      <c r="D15" s="80"/>
      <c r="E15" s="18" t="s">
        <v>52</v>
      </c>
      <c r="F15" s="18">
        <v>4</v>
      </c>
    </row>
    <row r="16" spans="1:6" ht="13.5">
      <c r="A16" s="18" t="s">
        <v>47</v>
      </c>
      <c r="B16" s="20"/>
      <c r="D16" s="81"/>
      <c r="E16" s="18" t="s">
        <v>55</v>
      </c>
      <c r="F16" s="18">
        <v>2</v>
      </c>
    </row>
    <row r="17" spans="1:6" ht="13.5">
      <c r="A17" s="80"/>
      <c r="B17" s="18" t="s">
        <v>49</v>
      </c>
      <c r="C17" s="18">
        <v>3</v>
      </c>
      <c r="D17" s="81"/>
      <c r="E17" s="18" t="s">
        <v>57</v>
      </c>
      <c r="F17" s="18">
        <v>4</v>
      </c>
    </row>
    <row r="18" spans="1:6" ht="13.5">
      <c r="A18" s="81"/>
      <c r="B18" s="18" t="s">
        <v>51</v>
      </c>
      <c r="C18" s="18">
        <v>4</v>
      </c>
      <c r="D18" s="81"/>
      <c r="E18" s="18" t="s">
        <v>59</v>
      </c>
      <c r="F18" s="18">
        <v>3</v>
      </c>
    </row>
    <row r="19" spans="1:6" ht="13.5">
      <c r="A19" s="81"/>
      <c r="B19" s="18" t="s">
        <v>53</v>
      </c>
      <c r="C19" s="18">
        <v>4</v>
      </c>
      <c r="D19" s="82"/>
      <c r="E19" s="18" t="s">
        <v>61</v>
      </c>
      <c r="F19" s="18">
        <v>1</v>
      </c>
    </row>
    <row r="20" spans="1:6" ht="13.5">
      <c r="A20" s="82"/>
      <c r="B20" s="18" t="s">
        <v>54</v>
      </c>
      <c r="C20" s="18">
        <v>4</v>
      </c>
      <c r="D20" s="72" t="s">
        <v>63</v>
      </c>
      <c r="E20" s="20"/>
      <c r="F20" s="20"/>
    </row>
    <row r="21" spans="1:6" ht="13.5">
      <c r="A21" s="18" t="s">
        <v>56</v>
      </c>
      <c r="B21" s="20"/>
      <c r="C21" s="20"/>
      <c r="D21" s="80"/>
      <c r="E21" s="18" t="s">
        <v>65</v>
      </c>
      <c r="F21" s="18">
        <v>4</v>
      </c>
    </row>
    <row r="22" spans="1:6" ht="13.5">
      <c r="A22" s="80"/>
      <c r="B22" s="27" t="s">
        <v>58</v>
      </c>
      <c r="C22" s="27">
        <v>4</v>
      </c>
      <c r="D22" s="81"/>
      <c r="E22" s="18" t="s">
        <v>67</v>
      </c>
      <c r="F22" s="18">
        <v>4</v>
      </c>
    </row>
    <row r="23" spans="1:6" ht="13.5">
      <c r="A23" s="81"/>
      <c r="B23" s="18" t="s">
        <v>60</v>
      </c>
      <c r="C23" s="18">
        <v>3</v>
      </c>
      <c r="D23" s="81"/>
      <c r="E23" s="18" t="s">
        <v>69</v>
      </c>
      <c r="F23" s="18">
        <v>3</v>
      </c>
    </row>
    <row r="24" spans="1:6" ht="13.5">
      <c r="A24" s="81"/>
      <c r="B24" s="18" t="s">
        <v>62</v>
      </c>
      <c r="C24" s="18">
        <v>3</v>
      </c>
      <c r="D24" s="81"/>
      <c r="E24" s="18" t="s">
        <v>71</v>
      </c>
      <c r="F24" s="18">
        <v>3</v>
      </c>
    </row>
    <row r="25" spans="1:6" ht="13.5">
      <c r="A25" s="81"/>
      <c r="B25" s="18" t="s">
        <v>64</v>
      </c>
      <c r="C25" s="18">
        <v>2</v>
      </c>
      <c r="D25" s="81"/>
      <c r="E25" s="18" t="s">
        <v>73</v>
      </c>
      <c r="F25" s="18">
        <v>2</v>
      </c>
    </row>
    <row r="26" spans="1:6" ht="13.5">
      <c r="A26" s="81"/>
      <c r="B26" s="18" t="s">
        <v>66</v>
      </c>
      <c r="C26" s="18">
        <v>1</v>
      </c>
      <c r="D26" s="81"/>
      <c r="E26" s="18" t="s">
        <v>75</v>
      </c>
      <c r="F26" s="18">
        <v>2</v>
      </c>
    </row>
    <row r="27" spans="1:6" ht="13.5">
      <c r="A27" s="82"/>
      <c r="B27" s="18" t="s">
        <v>68</v>
      </c>
      <c r="C27" s="18">
        <v>1</v>
      </c>
      <c r="D27" s="82"/>
      <c r="E27" s="18" t="s">
        <v>77</v>
      </c>
      <c r="F27" s="18">
        <v>2</v>
      </c>
    </row>
    <row r="28" spans="1:6" ht="13.5">
      <c r="A28" s="18" t="s">
        <v>70</v>
      </c>
      <c r="B28" s="20"/>
      <c r="D28" s="18" t="s">
        <v>79</v>
      </c>
      <c r="E28" s="20"/>
      <c r="F28" s="20"/>
    </row>
    <row r="29" spans="1:6" ht="13.5">
      <c r="A29" s="80"/>
      <c r="B29" s="18" t="s">
        <v>72</v>
      </c>
      <c r="C29" s="18">
        <v>4</v>
      </c>
      <c r="D29" s="80"/>
      <c r="E29" s="18" t="s">
        <v>81</v>
      </c>
      <c r="F29" s="18">
        <v>4</v>
      </c>
    </row>
    <row r="30" spans="1:6" ht="13.5">
      <c r="A30" s="81"/>
      <c r="B30" s="18" t="s">
        <v>74</v>
      </c>
      <c r="C30" s="18">
        <v>4</v>
      </c>
      <c r="D30" s="81"/>
      <c r="E30" s="18" t="s">
        <v>83</v>
      </c>
      <c r="F30" s="18">
        <v>3</v>
      </c>
    </row>
    <row r="31" spans="1:6" ht="13.5">
      <c r="A31" s="81"/>
      <c r="B31" s="18" t="s">
        <v>76</v>
      </c>
      <c r="C31" s="18">
        <v>3</v>
      </c>
      <c r="D31" s="81"/>
      <c r="E31" s="18" t="s">
        <v>85</v>
      </c>
      <c r="F31" s="18">
        <v>3</v>
      </c>
    </row>
    <row r="32" spans="1:6" ht="13.5">
      <c r="A32" s="81"/>
      <c r="B32" s="18" t="s">
        <v>78</v>
      </c>
      <c r="C32" s="18">
        <v>3</v>
      </c>
      <c r="D32" s="81"/>
      <c r="E32" s="18" t="s">
        <v>89</v>
      </c>
      <c r="F32" s="18">
        <v>3</v>
      </c>
    </row>
    <row r="33" spans="1:6" ht="13.5">
      <c r="A33" s="81"/>
      <c r="B33" s="18" t="s">
        <v>80</v>
      </c>
      <c r="C33" s="18">
        <v>2</v>
      </c>
      <c r="D33" s="81"/>
      <c r="E33" s="18" t="s">
        <v>91</v>
      </c>
      <c r="F33" s="18">
        <v>3</v>
      </c>
    </row>
    <row r="34" spans="1:6" ht="13.5">
      <c r="A34" s="82"/>
      <c r="B34" s="18" t="s">
        <v>82</v>
      </c>
      <c r="C34" s="18">
        <v>1</v>
      </c>
      <c r="D34" s="82"/>
      <c r="E34" s="18" t="s">
        <v>231</v>
      </c>
      <c r="F34" s="18">
        <v>3</v>
      </c>
    </row>
    <row r="35" spans="1:6" ht="13.5">
      <c r="A35" s="18" t="s">
        <v>84</v>
      </c>
      <c r="B35" s="20"/>
      <c r="D35" s="18" t="s">
        <v>95</v>
      </c>
      <c r="E35" s="20"/>
      <c r="F35" s="20"/>
    </row>
    <row r="36" spans="1:6" ht="13.5">
      <c r="A36" s="80"/>
      <c r="B36" s="18" t="s">
        <v>86</v>
      </c>
      <c r="C36" s="18">
        <v>2</v>
      </c>
      <c r="D36" s="80"/>
      <c r="E36" s="18" t="s">
        <v>97</v>
      </c>
      <c r="F36" s="18">
        <v>4</v>
      </c>
    </row>
    <row r="37" spans="1:6" ht="13.5">
      <c r="A37" s="81"/>
      <c r="B37" s="18" t="s">
        <v>88</v>
      </c>
      <c r="C37" s="18">
        <v>4</v>
      </c>
      <c r="D37" s="81"/>
      <c r="E37" s="18" t="s">
        <v>101</v>
      </c>
      <c r="F37" s="18">
        <v>4</v>
      </c>
    </row>
    <row r="38" spans="1:6" ht="13.5">
      <c r="A38" s="81"/>
      <c r="B38" s="18" t="s">
        <v>90</v>
      </c>
      <c r="C38" s="18">
        <v>3</v>
      </c>
      <c r="D38" s="81"/>
      <c r="E38" s="18" t="s">
        <v>103</v>
      </c>
      <c r="F38" s="18">
        <v>4</v>
      </c>
    </row>
    <row r="39" spans="1:6" ht="13.5">
      <c r="A39" s="81"/>
      <c r="B39" s="18" t="s">
        <v>92</v>
      </c>
      <c r="C39" s="18">
        <v>3</v>
      </c>
      <c r="D39" s="81"/>
      <c r="E39" s="18" t="s">
        <v>105</v>
      </c>
      <c r="F39" s="18">
        <v>3</v>
      </c>
    </row>
    <row r="40" spans="1:6" ht="13.5">
      <c r="A40" s="82"/>
      <c r="B40" s="18" t="s">
        <v>94</v>
      </c>
      <c r="C40" s="18">
        <v>3</v>
      </c>
      <c r="D40" s="82"/>
      <c r="E40" s="18" t="s">
        <v>109</v>
      </c>
      <c r="F40" s="18">
        <v>3</v>
      </c>
    </row>
    <row r="41" spans="1:6" ht="13.5">
      <c r="A41" s="18" t="s">
        <v>96</v>
      </c>
      <c r="B41" s="20"/>
      <c r="D41" s="28" t="s">
        <v>111</v>
      </c>
      <c r="E41" s="20"/>
      <c r="F41" s="20"/>
    </row>
    <row r="42" spans="1:6" ht="13.5">
      <c r="A42" s="80"/>
      <c r="B42" s="18" t="s">
        <v>98</v>
      </c>
      <c r="C42" s="18">
        <v>3</v>
      </c>
      <c r="D42" s="80"/>
      <c r="E42" s="18" t="s">
        <v>112</v>
      </c>
      <c r="F42" s="18">
        <v>4</v>
      </c>
    </row>
    <row r="43" spans="1:6" ht="13.5">
      <c r="A43" s="81"/>
      <c r="B43" s="18" t="s">
        <v>100</v>
      </c>
      <c r="C43" s="18">
        <v>3</v>
      </c>
      <c r="D43" s="81"/>
      <c r="E43" s="18" t="s">
        <v>113</v>
      </c>
      <c r="F43" s="18">
        <v>4</v>
      </c>
    </row>
    <row r="44" spans="1:6" ht="13.5">
      <c r="A44" s="81"/>
      <c r="B44" s="18" t="s">
        <v>102</v>
      </c>
      <c r="C44" s="18">
        <v>2</v>
      </c>
      <c r="D44" s="81"/>
      <c r="E44" s="18" t="s">
        <v>115</v>
      </c>
      <c r="F44" s="18">
        <v>3</v>
      </c>
    </row>
    <row r="45" spans="1:6" ht="13.5">
      <c r="A45" s="81"/>
      <c r="B45" s="18" t="s">
        <v>104</v>
      </c>
      <c r="C45" s="18">
        <v>2</v>
      </c>
      <c r="D45" s="81"/>
      <c r="E45" s="18" t="s">
        <v>116</v>
      </c>
      <c r="F45" s="18">
        <v>3</v>
      </c>
    </row>
    <row r="46" spans="1:6" ht="13.5">
      <c r="A46" s="81"/>
      <c r="B46" s="18" t="s">
        <v>108</v>
      </c>
      <c r="C46" s="18">
        <v>2</v>
      </c>
      <c r="D46" s="82"/>
      <c r="E46" s="18" t="s">
        <v>117</v>
      </c>
      <c r="F46" s="18">
        <v>3</v>
      </c>
    </row>
    <row r="47" spans="1:6" ht="13.5">
      <c r="A47" s="82"/>
      <c r="B47" s="18" t="s">
        <v>110</v>
      </c>
      <c r="C47" s="18">
        <v>1</v>
      </c>
      <c r="D47" s="29"/>
      <c r="E47" s="29"/>
      <c r="F47" s="29"/>
    </row>
    <row r="48" spans="4:6" ht="13.5">
      <c r="D48" s="29"/>
      <c r="E48" s="29"/>
      <c r="F48" s="29"/>
    </row>
    <row r="49" spans="4:6" ht="13.5">
      <c r="D49" s="19"/>
      <c r="E49" s="19"/>
      <c r="F49" s="19"/>
    </row>
    <row r="50" ht="24" customHeight="1">
      <c r="E50" t="s">
        <v>230</v>
      </c>
    </row>
    <row r="52" spans="4:6" ht="25.5">
      <c r="D52" s="78" t="s">
        <v>114</v>
      </c>
      <c r="E52" s="79"/>
      <c r="F52" s="79"/>
    </row>
  </sheetData>
  <sheetProtection/>
  <mergeCells count="16">
    <mergeCell ref="D29:D34"/>
    <mergeCell ref="D3:D7"/>
    <mergeCell ref="D9:D13"/>
    <mergeCell ref="D15:D19"/>
    <mergeCell ref="D36:D40"/>
    <mergeCell ref="A36:A40"/>
    <mergeCell ref="D52:F52"/>
    <mergeCell ref="D42:D46"/>
    <mergeCell ref="A1:F1"/>
    <mergeCell ref="A3:A9"/>
    <mergeCell ref="A17:A20"/>
    <mergeCell ref="A22:A27"/>
    <mergeCell ref="D21:D27"/>
    <mergeCell ref="A11:A15"/>
    <mergeCell ref="A29:A34"/>
    <mergeCell ref="A42:A4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7.375" style="0" customWidth="1"/>
    <col min="2" max="2" width="11.625" style="0" customWidth="1"/>
    <col min="4" max="4" width="17.375" style="0" customWidth="1"/>
    <col min="5" max="5" width="11.625" style="0" customWidth="1"/>
  </cols>
  <sheetData>
    <row r="1" spans="1:6" ht="32.25" customHeight="1">
      <c r="A1" s="83" t="s">
        <v>277</v>
      </c>
      <c r="B1" s="84"/>
      <c r="C1" s="84"/>
      <c r="D1" s="84"/>
      <c r="E1" s="84"/>
      <c r="F1" s="84"/>
    </row>
    <row r="2" spans="1:6" ht="13.5">
      <c r="A2" s="18" t="s">
        <v>15</v>
      </c>
      <c r="B2" s="18"/>
      <c r="C2" s="18"/>
      <c r="D2" s="18" t="s">
        <v>48</v>
      </c>
      <c r="E2" s="18"/>
      <c r="F2" s="18"/>
    </row>
    <row r="3" spans="1:6" ht="13.5">
      <c r="A3" s="80"/>
      <c r="B3" s="18" t="s">
        <v>17</v>
      </c>
      <c r="C3" s="18">
        <v>4</v>
      </c>
      <c r="D3" s="80"/>
      <c r="E3" s="18" t="s">
        <v>52</v>
      </c>
      <c r="F3" s="18">
        <v>4</v>
      </c>
    </row>
    <row r="4" spans="1:6" ht="13.5">
      <c r="A4" s="81"/>
      <c r="B4" s="18" t="s">
        <v>19</v>
      </c>
      <c r="C4" s="18">
        <v>4</v>
      </c>
      <c r="D4" s="81"/>
      <c r="E4" s="18" t="s">
        <v>55</v>
      </c>
      <c r="F4" s="18">
        <v>2</v>
      </c>
    </row>
    <row r="5" spans="1:6" ht="13.5">
      <c r="A5" s="81"/>
      <c r="B5" s="18" t="s">
        <v>21</v>
      </c>
      <c r="C5" s="18">
        <v>3</v>
      </c>
      <c r="D5" s="81"/>
      <c r="E5" s="18" t="s">
        <v>274</v>
      </c>
      <c r="F5" s="18">
        <v>4</v>
      </c>
    </row>
    <row r="6" spans="1:6" ht="13.5">
      <c r="A6" s="81"/>
      <c r="B6" s="18" t="s">
        <v>23</v>
      </c>
      <c r="C6" s="18">
        <v>2</v>
      </c>
      <c r="D6" s="81"/>
      <c r="E6" s="18" t="s">
        <v>59</v>
      </c>
      <c r="F6" s="18">
        <v>3</v>
      </c>
    </row>
    <row r="7" spans="1:6" ht="13.5">
      <c r="A7" s="82"/>
      <c r="B7" s="18" t="s">
        <v>27</v>
      </c>
      <c r="C7" s="18">
        <v>2</v>
      </c>
      <c r="D7" s="82"/>
      <c r="E7" s="18" t="s">
        <v>61</v>
      </c>
      <c r="F7" s="18">
        <v>1</v>
      </c>
    </row>
    <row r="8" spans="1:6" ht="13.5">
      <c r="A8" s="18" t="s">
        <v>56</v>
      </c>
      <c r="B8" s="20"/>
      <c r="C8" s="20"/>
      <c r="D8" s="72" t="s">
        <v>63</v>
      </c>
      <c r="E8" s="20"/>
      <c r="F8" s="20"/>
    </row>
    <row r="9" spans="1:6" ht="13.5">
      <c r="A9" s="80"/>
      <c r="B9" s="27" t="s">
        <v>58</v>
      </c>
      <c r="C9" s="27">
        <v>4</v>
      </c>
      <c r="D9" s="80"/>
      <c r="E9" s="18" t="s">
        <v>65</v>
      </c>
      <c r="F9" s="18">
        <v>4</v>
      </c>
    </row>
    <row r="10" spans="1:6" ht="13.5">
      <c r="A10" s="81"/>
      <c r="B10" s="18" t="s">
        <v>60</v>
      </c>
      <c r="C10" s="18">
        <v>3</v>
      </c>
      <c r="D10" s="81"/>
      <c r="E10" s="18" t="s">
        <v>67</v>
      </c>
      <c r="F10" s="18">
        <v>4</v>
      </c>
    </row>
    <row r="11" spans="1:6" ht="13.5">
      <c r="A11" s="81"/>
      <c r="B11" s="18" t="s">
        <v>64</v>
      </c>
      <c r="C11" s="18">
        <v>2</v>
      </c>
      <c r="D11" s="81"/>
      <c r="E11" s="18" t="s">
        <v>71</v>
      </c>
      <c r="F11" s="18">
        <v>3</v>
      </c>
    </row>
    <row r="12" spans="1:6" ht="13.5">
      <c r="A12" s="81"/>
      <c r="B12" s="18" t="s">
        <v>66</v>
      </c>
      <c r="C12" s="18">
        <v>1</v>
      </c>
      <c r="D12" s="81"/>
      <c r="E12" s="18" t="s">
        <v>73</v>
      </c>
      <c r="F12" s="18">
        <v>2</v>
      </c>
    </row>
    <row r="13" spans="1:6" ht="13.5">
      <c r="A13" s="82"/>
      <c r="B13" s="18" t="s">
        <v>68</v>
      </c>
      <c r="C13" s="18">
        <v>1</v>
      </c>
      <c r="D13" s="82"/>
      <c r="E13" s="18" t="s">
        <v>77</v>
      </c>
      <c r="F13" s="18">
        <v>2</v>
      </c>
    </row>
    <row r="14" spans="1:6" ht="13.5">
      <c r="A14" s="18" t="s">
        <v>70</v>
      </c>
      <c r="B14" s="20"/>
      <c r="D14" s="18" t="s">
        <v>95</v>
      </c>
      <c r="E14" s="20"/>
      <c r="F14" s="20"/>
    </row>
    <row r="15" spans="1:6" ht="13.5">
      <c r="A15" s="80"/>
      <c r="B15" s="18" t="s">
        <v>72</v>
      </c>
      <c r="C15" s="18">
        <v>4</v>
      </c>
      <c r="D15" s="80"/>
      <c r="E15" s="18" t="s">
        <v>97</v>
      </c>
      <c r="F15" s="18">
        <v>4</v>
      </c>
    </row>
    <row r="16" spans="1:6" ht="13.5">
      <c r="A16" s="81"/>
      <c r="B16" s="18" t="s">
        <v>74</v>
      </c>
      <c r="C16" s="18">
        <v>4</v>
      </c>
      <c r="D16" s="81"/>
      <c r="E16" s="18" t="s">
        <v>101</v>
      </c>
      <c r="F16" s="18">
        <v>4</v>
      </c>
    </row>
    <row r="17" spans="1:6" ht="13.5">
      <c r="A17" s="81"/>
      <c r="B17" s="18" t="s">
        <v>76</v>
      </c>
      <c r="C17" s="18">
        <v>3</v>
      </c>
      <c r="D17" s="81"/>
      <c r="E17" s="18" t="s">
        <v>103</v>
      </c>
      <c r="F17" s="18">
        <v>4</v>
      </c>
    </row>
    <row r="18" spans="1:6" ht="13.5">
      <c r="A18" s="81"/>
      <c r="B18" s="18" t="s">
        <v>80</v>
      </c>
      <c r="C18" s="18">
        <v>2</v>
      </c>
      <c r="D18" s="81"/>
      <c r="E18" s="18" t="s">
        <v>105</v>
      </c>
      <c r="F18" s="18">
        <v>3</v>
      </c>
    </row>
    <row r="19" spans="1:6" ht="13.5">
      <c r="A19" s="82"/>
      <c r="B19" s="18" t="s">
        <v>82</v>
      </c>
      <c r="C19" s="18">
        <v>1</v>
      </c>
      <c r="D19" s="82"/>
      <c r="E19" s="18" t="s">
        <v>109</v>
      </c>
      <c r="F19" s="18">
        <v>3</v>
      </c>
    </row>
    <row r="20" spans="1:5" ht="13.5">
      <c r="A20" s="18" t="s">
        <v>84</v>
      </c>
      <c r="B20" s="20"/>
      <c r="D20" s="18" t="s">
        <v>96</v>
      </c>
      <c r="E20" s="20"/>
    </row>
    <row r="21" spans="1:6" ht="13.5">
      <c r="A21" s="80"/>
      <c r="B21" s="18" t="s">
        <v>86</v>
      </c>
      <c r="C21" s="18">
        <v>2</v>
      </c>
      <c r="D21" s="80"/>
      <c r="E21" s="18" t="s">
        <v>98</v>
      </c>
      <c r="F21" s="18">
        <v>3</v>
      </c>
    </row>
    <row r="22" spans="1:6" ht="13.5">
      <c r="A22" s="81"/>
      <c r="B22" s="18" t="s">
        <v>88</v>
      </c>
      <c r="C22" s="18">
        <v>4</v>
      </c>
      <c r="D22" s="81"/>
      <c r="E22" s="18" t="s">
        <v>102</v>
      </c>
      <c r="F22" s="18">
        <v>2</v>
      </c>
    </row>
    <row r="23" spans="1:6" ht="13.5">
      <c r="A23" s="81"/>
      <c r="B23" s="18" t="s">
        <v>90</v>
      </c>
      <c r="C23" s="18">
        <v>3</v>
      </c>
      <c r="D23" s="81"/>
      <c r="E23" s="18" t="s">
        <v>104</v>
      </c>
      <c r="F23" s="18">
        <v>2</v>
      </c>
    </row>
    <row r="24" spans="1:6" ht="13.5">
      <c r="A24" s="81"/>
      <c r="B24" s="18" t="s">
        <v>92</v>
      </c>
      <c r="C24" s="18">
        <v>3</v>
      </c>
      <c r="D24" s="81"/>
      <c r="E24" s="18" t="s">
        <v>108</v>
      </c>
      <c r="F24" s="18">
        <v>2</v>
      </c>
    </row>
    <row r="25" spans="1:6" ht="13.5">
      <c r="A25" s="82"/>
      <c r="B25" s="18" t="s">
        <v>94</v>
      </c>
      <c r="C25" s="18">
        <v>3</v>
      </c>
      <c r="D25" s="82"/>
      <c r="E25" s="18" t="s">
        <v>110</v>
      </c>
      <c r="F25" s="18">
        <v>1</v>
      </c>
    </row>
    <row r="27" ht="13.5">
      <c r="D27" t="s">
        <v>275</v>
      </c>
    </row>
    <row r="28" spans="4:6" ht="25.5">
      <c r="D28" s="85" t="s">
        <v>114</v>
      </c>
      <c r="E28" s="78"/>
      <c r="F28" s="78"/>
    </row>
  </sheetData>
  <sheetProtection/>
  <mergeCells count="10">
    <mergeCell ref="A1:F1"/>
    <mergeCell ref="D3:D7"/>
    <mergeCell ref="A9:A13"/>
    <mergeCell ref="D28:F28"/>
    <mergeCell ref="A3:A7"/>
    <mergeCell ref="A15:A19"/>
    <mergeCell ref="D21:D25"/>
    <mergeCell ref="D9:D13"/>
    <mergeCell ref="A21:A25"/>
    <mergeCell ref="D15:D19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D24" sqref="D24"/>
    </sheetView>
  </sheetViews>
  <sheetFormatPr defaultColWidth="9.00390625" defaultRowHeight="13.5"/>
  <cols>
    <col min="1" max="1" width="4.375" style="0" customWidth="1"/>
    <col min="2" max="2" width="6.25390625" style="0" customWidth="1"/>
    <col min="3" max="6" width="18.75390625" style="0" customWidth="1"/>
  </cols>
  <sheetData>
    <row r="1" spans="1:6" ht="13.5">
      <c r="A1" s="86" t="s">
        <v>13</v>
      </c>
      <c r="B1" s="86"/>
      <c r="C1" s="86"/>
      <c r="D1" s="86"/>
      <c r="E1" s="86"/>
      <c r="F1" s="86"/>
    </row>
    <row r="2" spans="1:6" ht="13.5">
      <c r="A2" s="86"/>
      <c r="B2" s="86"/>
      <c r="C2" s="86"/>
      <c r="D2" s="86"/>
      <c r="E2" s="86"/>
      <c r="F2" s="86"/>
    </row>
    <row r="3" spans="1:6" ht="17.25">
      <c r="A3" s="87" t="s">
        <v>12</v>
      </c>
      <c r="B3" s="87"/>
      <c r="C3" s="1"/>
      <c r="D3" s="1"/>
      <c r="E3" s="1"/>
      <c r="F3" s="26">
        <v>41771</v>
      </c>
    </row>
    <row r="4" spans="1:6" ht="14.25">
      <c r="A4" s="24">
        <v>1</v>
      </c>
      <c r="B4" s="23">
        <v>0.3090277777777778</v>
      </c>
      <c r="C4" s="18" t="s">
        <v>160</v>
      </c>
      <c r="D4" s="18" t="s">
        <v>180</v>
      </c>
      <c r="E4" s="18" t="s">
        <v>199</v>
      </c>
      <c r="F4" s="18" t="s">
        <v>219</v>
      </c>
    </row>
    <row r="5" spans="1:6" ht="14.25">
      <c r="A5" s="24">
        <v>2</v>
      </c>
      <c r="B5" s="23">
        <v>0.3138888888888889</v>
      </c>
      <c r="C5" s="18" t="s">
        <v>161</v>
      </c>
      <c r="D5" s="18" t="s">
        <v>179</v>
      </c>
      <c r="E5" s="18" t="s">
        <v>200</v>
      </c>
      <c r="F5" s="18" t="s">
        <v>220</v>
      </c>
    </row>
    <row r="6" spans="1:6" ht="14.25">
      <c r="A6" s="24">
        <v>3</v>
      </c>
      <c r="B6" s="23">
        <v>0.31875000000000003</v>
      </c>
      <c r="C6" s="18" t="s">
        <v>166</v>
      </c>
      <c r="D6" s="18" t="s">
        <v>181</v>
      </c>
      <c r="E6" s="18" t="s">
        <v>201</v>
      </c>
      <c r="F6" s="18" t="s">
        <v>221</v>
      </c>
    </row>
    <row r="7" spans="1:6" ht="14.25">
      <c r="A7" s="24">
        <v>4</v>
      </c>
      <c r="B7" s="23">
        <v>0.3236111111111111</v>
      </c>
      <c r="C7" s="18" t="s">
        <v>162</v>
      </c>
      <c r="D7" s="18" t="s">
        <v>182</v>
      </c>
      <c r="E7" s="18" t="s">
        <v>202</v>
      </c>
      <c r="F7" s="18" t="s">
        <v>222</v>
      </c>
    </row>
    <row r="8" spans="1:6" ht="14.25">
      <c r="A8" s="24">
        <v>5</v>
      </c>
      <c r="B8" s="23">
        <v>0.3284722222222222</v>
      </c>
      <c r="C8" s="18" t="s">
        <v>163</v>
      </c>
      <c r="D8" s="18" t="s">
        <v>183</v>
      </c>
      <c r="E8" s="18" t="s">
        <v>203</v>
      </c>
      <c r="F8" s="20"/>
    </row>
    <row r="9" spans="1:6" ht="14.25">
      <c r="A9" s="24">
        <v>6</v>
      </c>
      <c r="B9" s="23">
        <v>0.333333333333333</v>
      </c>
      <c r="C9" s="18" t="s">
        <v>167</v>
      </c>
      <c r="D9" s="18" t="s">
        <v>184</v>
      </c>
      <c r="E9" s="18" t="s">
        <v>204</v>
      </c>
      <c r="F9" s="67"/>
    </row>
    <row r="10" spans="1:6" ht="14.25">
      <c r="A10" s="24">
        <v>7</v>
      </c>
      <c r="B10" s="23">
        <v>0.338194444444444</v>
      </c>
      <c r="C10" s="18" t="s">
        <v>164</v>
      </c>
      <c r="D10" s="18" t="s">
        <v>185</v>
      </c>
      <c r="E10" s="18" t="s">
        <v>205</v>
      </c>
      <c r="F10" s="67"/>
    </row>
    <row r="11" spans="1:6" ht="14.25">
      <c r="A11" s="24">
        <v>8</v>
      </c>
      <c r="B11" s="23">
        <v>0.343055555555556</v>
      </c>
      <c r="C11" s="18" t="s">
        <v>168</v>
      </c>
      <c r="D11" s="18" t="s">
        <v>186</v>
      </c>
      <c r="E11" s="18" t="s">
        <v>206</v>
      </c>
      <c r="F11" s="67"/>
    </row>
    <row r="12" spans="1:6" ht="14.25">
      <c r="A12" s="24">
        <v>9</v>
      </c>
      <c r="B12" s="23">
        <v>0.347916666666667</v>
      </c>
      <c r="C12" s="18" t="s">
        <v>165</v>
      </c>
      <c r="D12" s="18" t="s">
        <v>187</v>
      </c>
      <c r="E12" s="18" t="s">
        <v>207</v>
      </c>
      <c r="F12" s="67"/>
    </row>
    <row r="13" spans="1:6" ht="14.25">
      <c r="A13" s="24">
        <v>10</v>
      </c>
      <c r="B13" s="23">
        <v>0.352777777777778</v>
      </c>
      <c r="C13" s="18" t="s">
        <v>228</v>
      </c>
      <c r="D13" s="18" t="s">
        <v>188</v>
      </c>
      <c r="E13" s="18" t="s">
        <v>208</v>
      </c>
      <c r="F13" s="67"/>
    </row>
    <row r="14" spans="1:6" ht="14.25">
      <c r="A14" s="24">
        <v>11</v>
      </c>
      <c r="B14" s="23">
        <v>0.357638888888889</v>
      </c>
      <c r="C14" s="18" t="s">
        <v>233</v>
      </c>
      <c r="D14" s="18" t="s">
        <v>232</v>
      </c>
      <c r="E14" s="18" t="s">
        <v>234</v>
      </c>
      <c r="F14" s="18" t="s">
        <v>235</v>
      </c>
    </row>
    <row r="15" spans="1:6" ht="14.25">
      <c r="A15" s="71"/>
      <c r="B15" s="70"/>
      <c r="C15" s="69"/>
      <c r="D15" s="69"/>
      <c r="E15" s="69"/>
      <c r="F15" s="69"/>
    </row>
    <row r="16" spans="1:6" ht="17.25">
      <c r="A16" s="88" t="s">
        <v>227</v>
      </c>
      <c r="B16" s="88"/>
      <c r="C16" s="68"/>
      <c r="D16" s="68"/>
      <c r="E16" s="68"/>
      <c r="F16" s="68"/>
    </row>
    <row r="17" spans="1:6" ht="14.25">
      <c r="A17" s="25">
        <v>1</v>
      </c>
      <c r="B17" s="23">
        <v>0.3090277777777778</v>
      </c>
      <c r="C17" s="18" t="s">
        <v>169</v>
      </c>
      <c r="D17" s="18" t="s">
        <v>189</v>
      </c>
      <c r="E17" s="18" t="s">
        <v>209</v>
      </c>
      <c r="F17" s="18" t="s">
        <v>223</v>
      </c>
    </row>
    <row r="18" spans="1:6" ht="14.25">
      <c r="A18" s="24">
        <v>2</v>
      </c>
      <c r="B18" s="23">
        <v>0.3138888888888889</v>
      </c>
      <c r="C18" s="18" t="s">
        <v>170</v>
      </c>
      <c r="D18" s="18" t="s">
        <v>190</v>
      </c>
      <c r="E18" s="18" t="s">
        <v>210</v>
      </c>
      <c r="F18" s="18" t="s">
        <v>224</v>
      </c>
    </row>
    <row r="19" spans="1:6" ht="14.25">
      <c r="A19" s="24">
        <v>3</v>
      </c>
      <c r="B19" s="23">
        <v>0.31875000000000003</v>
      </c>
      <c r="C19" s="18" t="s">
        <v>171</v>
      </c>
      <c r="D19" s="18" t="s">
        <v>191</v>
      </c>
      <c r="E19" s="18" t="s">
        <v>211</v>
      </c>
      <c r="F19" s="18" t="s">
        <v>225</v>
      </c>
    </row>
    <row r="20" spans="1:6" ht="14.25">
      <c r="A20" s="24">
        <v>4</v>
      </c>
      <c r="B20" s="23">
        <v>0.3236111111111111</v>
      </c>
      <c r="C20" s="18" t="s">
        <v>172</v>
      </c>
      <c r="D20" s="18" t="s">
        <v>192</v>
      </c>
      <c r="E20" s="18" t="s">
        <v>212</v>
      </c>
      <c r="F20" s="18" t="s">
        <v>226</v>
      </c>
    </row>
    <row r="21" spans="1:6" ht="14.25">
      <c r="A21" s="24">
        <v>5</v>
      </c>
      <c r="B21" s="23">
        <v>0.3284722222222222</v>
      </c>
      <c r="C21" s="18" t="s">
        <v>173</v>
      </c>
      <c r="D21" s="18" t="s">
        <v>193</v>
      </c>
      <c r="E21" s="18" t="s">
        <v>213</v>
      </c>
      <c r="F21" s="18" t="s">
        <v>229</v>
      </c>
    </row>
    <row r="22" spans="1:6" ht="14.25">
      <c r="A22" s="24">
        <v>6</v>
      </c>
      <c r="B22" s="23">
        <v>0.333333333333333</v>
      </c>
      <c r="C22" s="18" t="s">
        <v>174</v>
      </c>
      <c r="D22" s="18" t="s">
        <v>194</v>
      </c>
      <c r="E22" s="18" t="s">
        <v>214</v>
      </c>
      <c r="F22" s="67"/>
    </row>
    <row r="23" spans="1:6" ht="14.25">
      <c r="A23" s="24">
        <v>7</v>
      </c>
      <c r="B23" s="23">
        <v>0.338194444444444</v>
      </c>
      <c r="C23" s="18" t="s">
        <v>175</v>
      </c>
      <c r="D23" s="18" t="s">
        <v>195</v>
      </c>
      <c r="E23" s="18" t="s">
        <v>215</v>
      </c>
      <c r="F23" s="67"/>
    </row>
    <row r="24" spans="1:6" ht="14.25">
      <c r="A24" s="24">
        <v>8</v>
      </c>
      <c r="B24" s="23">
        <v>0.343055555555556</v>
      </c>
      <c r="C24" s="18" t="s">
        <v>176</v>
      </c>
      <c r="D24" s="18" t="s">
        <v>196</v>
      </c>
      <c r="E24" s="18" t="s">
        <v>216</v>
      </c>
      <c r="F24" s="67"/>
    </row>
    <row r="25" spans="1:6" ht="14.25">
      <c r="A25" s="24">
        <v>9</v>
      </c>
      <c r="B25" s="23">
        <v>0.347916666666667</v>
      </c>
      <c r="C25" s="18" t="s">
        <v>177</v>
      </c>
      <c r="D25" s="18" t="s">
        <v>197</v>
      </c>
      <c r="E25" s="18" t="s">
        <v>217</v>
      </c>
      <c r="F25" s="67"/>
    </row>
    <row r="26" spans="1:6" ht="14.25">
      <c r="A26" s="24">
        <v>10</v>
      </c>
      <c r="B26" s="23">
        <v>0.352777777777778</v>
      </c>
      <c r="C26" s="18" t="s">
        <v>178</v>
      </c>
      <c r="D26" s="18" t="s">
        <v>198</v>
      </c>
      <c r="E26" s="18" t="s">
        <v>218</v>
      </c>
      <c r="F26" s="67"/>
    </row>
    <row r="27" spans="1:6" ht="14.25">
      <c r="A27" s="24">
        <v>11</v>
      </c>
      <c r="B27" s="23">
        <v>0.357638888888889</v>
      </c>
      <c r="C27" s="18" t="s">
        <v>236</v>
      </c>
      <c r="D27" s="18" t="s">
        <v>237</v>
      </c>
      <c r="E27" s="18" t="s">
        <v>238</v>
      </c>
      <c r="F27" s="18" t="s">
        <v>239</v>
      </c>
    </row>
    <row r="28" spans="1:6" ht="13.5">
      <c r="A28" s="1"/>
      <c r="B28" s="1"/>
      <c r="C28" s="1"/>
      <c r="D28" s="1"/>
      <c r="E28" s="1"/>
      <c r="F28" s="1"/>
    </row>
    <row r="29" spans="1:6" ht="13.5">
      <c r="A29" s="1"/>
      <c r="B29" s="1"/>
      <c r="C29" s="1"/>
      <c r="D29" s="1"/>
      <c r="E29" s="1"/>
      <c r="F29" s="1"/>
    </row>
    <row r="30" spans="1:6" ht="24">
      <c r="A30" s="1"/>
      <c r="B30" s="1"/>
      <c r="C30" s="1"/>
      <c r="D30" s="1"/>
      <c r="E30" s="22" t="s">
        <v>11</v>
      </c>
      <c r="F30" s="1"/>
    </row>
  </sheetData>
  <sheetProtection/>
  <mergeCells count="3">
    <mergeCell ref="A1:F2"/>
    <mergeCell ref="A3:B3"/>
    <mergeCell ref="A16:B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C24" sqref="C24"/>
    </sheetView>
  </sheetViews>
  <sheetFormatPr defaultColWidth="9.00390625" defaultRowHeight="13.5"/>
  <cols>
    <col min="1" max="1" width="3.125" style="0" customWidth="1"/>
    <col min="2" max="2" width="5.625" style="0" customWidth="1"/>
    <col min="3" max="6" width="18.75390625" style="0" customWidth="1"/>
  </cols>
  <sheetData>
    <row r="1" spans="1:6" ht="13.5">
      <c r="A1" s="86" t="s">
        <v>14</v>
      </c>
      <c r="B1" s="86"/>
      <c r="C1" s="86"/>
      <c r="D1" s="86"/>
      <c r="E1" s="86"/>
      <c r="F1" s="86"/>
    </row>
    <row r="2" spans="1:6" ht="13.5">
      <c r="A2" s="86"/>
      <c r="B2" s="86"/>
      <c r="C2" s="86"/>
      <c r="D2" s="86"/>
      <c r="E2" s="86"/>
      <c r="F2" s="86"/>
    </row>
    <row r="3" spans="1:6" ht="17.25">
      <c r="A3" s="87" t="s">
        <v>12</v>
      </c>
      <c r="B3" s="87"/>
      <c r="C3" s="1"/>
      <c r="D3" s="1"/>
      <c r="E3" s="1"/>
      <c r="F3" s="26">
        <v>41772</v>
      </c>
    </row>
    <row r="4" spans="1:6" ht="13.5">
      <c r="A4" s="74">
        <v>1</v>
      </c>
      <c r="B4" s="75">
        <v>0.3090277777777778</v>
      </c>
      <c r="C4" s="67" t="s">
        <v>259</v>
      </c>
      <c r="D4" s="67" t="s">
        <v>189</v>
      </c>
      <c r="E4" s="67" t="s">
        <v>266</v>
      </c>
      <c r="F4" s="67" t="s">
        <v>268</v>
      </c>
    </row>
    <row r="5" spans="1:6" ht="13.5">
      <c r="A5" s="74">
        <v>2</v>
      </c>
      <c r="B5" s="75">
        <v>0.3138888888888889</v>
      </c>
      <c r="C5" s="67" t="s">
        <v>260</v>
      </c>
      <c r="D5" s="67" t="s">
        <v>264</v>
      </c>
      <c r="E5" s="67" t="s">
        <v>267</v>
      </c>
      <c r="F5" s="67" t="s">
        <v>269</v>
      </c>
    </row>
    <row r="6" spans="1:6" ht="13.5">
      <c r="A6" s="74">
        <v>3</v>
      </c>
      <c r="B6" s="75">
        <v>0.31875000000000003</v>
      </c>
      <c r="C6" s="67" t="s">
        <v>261</v>
      </c>
      <c r="D6" s="67" t="s">
        <v>192</v>
      </c>
      <c r="E6" s="67" t="s">
        <v>166</v>
      </c>
      <c r="F6" s="67" t="s">
        <v>270</v>
      </c>
    </row>
    <row r="7" spans="1:6" ht="13.5">
      <c r="A7" s="74">
        <v>4</v>
      </c>
      <c r="B7" s="75">
        <v>0.3236111111111111</v>
      </c>
      <c r="C7" s="67" t="s">
        <v>262</v>
      </c>
      <c r="D7" s="67" t="s">
        <v>190</v>
      </c>
      <c r="E7" s="67" t="s">
        <v>161</v>
      </c>
      <c r="F7" s="67" t="s">
        <v>271</v>
      </c>
    </row>
    <row r="8" spans="1:6" ht="13.5">
      <c r="A8" s="74">
        <v>5</v>
      </c>
      <c r="B8" s="75">
        <v>0.3284722222222222</v>
      </c>
      <c r="C8" s="67" t="s">
        <v>263</v>
      </c>
      <c r="D8" s="67" t="s">
        <v>265</v>
      </c>
      <c r="E8" s="67" t="s">
        <v>160</v>
      </c>
      <c r="F8" s="67" t="s">
        <v>272</v>
      </c>
    </row>
    <row r="9" spans="1:6" ht="13.5">
      <c r="A9" s="89" t="s">
        <v>273</v>
      </c>
      <c r="B9" s="89"/>
      <c r="C9" s="68"/>
      <c r="D9" s="68"/>
      <c r="E9" s="68"/>
      <c r="F9" s="68"/>
    </row>
    <row r="10" spans="1:6" ht="13.5">
      <c r="A10" s="76">
        <v>1</v>
      </c>
      <c r="B10" s="75">
        <v>0.3090277777777778</v>
      </c>
      <c r="C10" s="67" t="s">
        <v>243</v>
      </c>
      <c r="D10" s="67" t="s">
        <v>248</v>
      </c>
      <c r="E10" s="67" t="s">
        <v>253</v>
      </c>
      <c r="F10" s="67" t="s">
        <v>167</v>
      </c>
    </row>
    <row r="11" spans="1:6" ht="13.5">
      <c r="A11" s="74">
        <v>2</v>
      </c>
      <c r="B11" s="75">
        <v>0.3138888888888889</v>
      </c>
      <c r="C11" s="67" t="s">
        <v>244</v>
      </c>
      <c r="D11" s="67" t="s">
        <v>249</v>
      </c>
      <c r="E11" s="67" t="s">
        <v>180</v>
      </c>
      <c r="F11" s="67" t="s">
        <v>256</v>
      </c>
    </row>
    <row r="12" spans="1:6" ht="13.5">
      <c r="A12" s="74">
        <v>3</v>
      </c>
      <c r="B12" s="75">
        <v>0.31875000000000003</v>
      </c>
      <c r="C12" s="67" t="s">
        <v>245</v>
      </c>
      <c r="D12" s="67" t="s">
        <v>250</v>
      </c>
      <c r="E12" s="67" t="s">
        <v>182</v>
      </c>
      <c r="F12" s="67" t="s">
        <v>168</v>
      </c>
    </row>
    <row r="13" spans="1:6" ht="13.5">
      <c r="A13" s="74">
        <v>4</v>
      </c>
      <c r="B13" s="75">
        <v>0.3236111111111111</v>
      </c>
      <c r="C13" s="67" t="s">
        <v>246</v>
      </c>
      <c r="D13" s="67" t="s">
        <v>251</v>
      </c>
      <c r="E13" s="67" t="s">
        <v>254</v>
      </c>
      <c r="F13" s="67" t="s">
        <v>257</v>
      </c>
    </row>
    <row r="14" spans="1:6" ht="13.5">
      <c r="A14" s="74">
        <v>5</v>
      </c>
      <c r="B14" s="75">
        <v>0.3284722222222222</v>
      </c>
      <c r="C14" s="67" t="s">
        <v>247</v>
      </c>
      <c r="D14" s="67" t="s">
        <v>252</v>
      </c>
      <c r="E14" s="67" t="s">
        <v>255</v>
      </c>
      <c r="F14" s="67" t="s">
        <v>258</v>
      </c>
    </row>
    <row r="15" spans="1:6" ht="13.5">
      <c r="A15" s="1"/>
      <c r="B15" s="1"/>
      <c r="C15" s="1"/>
      <c r="D15" s="1"/>
      <c r="E15" s="1"/>
      <c r="F15" s="1"/>
    </row>
    <row r="16" spans="1:6" ht="13.5">
      <c r="A16" s="1"/>
      <c r="B16" s="1"/>
      <c r="C16" s="1"/>
      <c r="D16" s="1"/>
      <c r="E16" s="1"/>
      <c r="F16" s="1"/>
    </row>
    <row r="17" spans="1:6" ht="24">
      <c r="A17" s="1"/>
      <c r="B17" s="1"/>
      <c r="C17" s="1"/>
      <c r="D17" s="1"/>
      <c r="E17" s="22" t="s">
        <v>11</v>
      </c>
      <c r="F17" s="1"/>
    </row>
  </sheetData>
  <sheetProtection/>
  <mergeCells count="3">
    <mergeCell ref="A1:F2"/>
    <mergeCell ref="A3:B3"/>
    <mergeCell ref="A9:B9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PageLayoutView="0" workbookViewId="0" topLeftCell="A1">
      <selection activeCell="C21" sqref="C21"/>
    </sheetView>
  </sheetViews>
  <sheetFormatPr defaultColWidth="9.00390625" defaultRowHeight="13.5"/>
  <cols>
    <col min="1" max="1" width="25.25390625" style="0" customWidth="1"/>
    <col min="2" max="4" width="21.875" style="0" customWidth="1"/>
    <col min="5" max="5" width="18.75390625" style="0" customWidth="1"/>
    <col min="6" max="6" width="55.875" style="0" customWidth="1"/>
  </cols>
  <sheetData>
    <row r="1" spans="1:14" ht="28.5">
      <c r="A1" s="91" t="s">
        <v>10</v>
      </c>
      <c r="B1" s="91"/>
      <c r="C1" s="91"/>
      <c r="D1" s="91"/>
      <c r="E1" s="91"/>
      <c r="F1" s="3"/>
      <c r="G1" s="3"/>
      <c r="H1" s="3"/>
      <c r="I1" s="3"/>
      <c r="J1" s="3"/>
      <c r="K1" s="3"/>
      <c r="L1" s="3"/>
      <c r="M1" s="3"/>
      <c r="N1" s="3"/>
    </row>
    <row r="2" spans="1:7" ht="18.75">
      <c r="A2" s="8" t="s">
        <v>4</v>
      </c>
      <c r="B2" s="7"/>
      <c r="C2" s="1"/>
      <c r="D2" s="7"/>
      <c r="E2" s="7"/>
      <c r="F2" s="4"/>
      <c r="G2" s="2"/>
    </row>
    <row r="3" spans="1:7" ht="18.75">
      <c r="A3" s="8" t="s">
        <v>286</v>
      </c>
      <c r="B3" s="7"/>
      <c r="C3" s="1"/>
      <c r="D3" s="7"/>
      <c r="E3" s="7"/>
      <c r="F3" s="4"/>
      <c r="G3" s="2"/>
    </row>
    <row r="4" spans="1:7" ht="18.75">
      <c r="A4" s="8" t="s">
        <v>5</v>
      </c>
      <c r="B4" s="7"/>
      <c r="C4" s="1"/>
      <c r="D4" s="7"/>
      <c r="E4" s="7"/>
      <c r="F4" s="4"/>
      <c r="G4" s="2"/>
    </row>
    <row r="5" spans="1:7" ht="18.75">
      <c r="A5" s="8" t="s">
        <v>6</v>
      </c>
      <c r="B5" s="7"/>
      <c r="C5" s="1"/>
      <c r="D5" s="7"/>
      <c r="E5" s="7"/>
      <c r="F5" s="4"/>
      <c r="G5" s="2"/>
    </row>
    <row r="6" spans="1:6" ht="18.75">
      <c r="A6" s="8" t="s">
        <v>9</v>
      </c>
      <c r="B6" s="7"/>
      <c r="C6" s="1"/>
      <c r="D6" s="14"/>
      <c r="E6" s="14"/>
      <c r="F6" s="5"/>
    </row>
    <row r="7" spans="1:5" ht="8.25" customHeight="1">
      <c r="A7" s="1"/>
      <c r="B7" s="1"/>
      <c r="C7" s="1"/>
      <c r="D7" s="1"/>
      <c r="E7" s="1"/>
    </row>
    <row r="8" spans="1:5" ht="16.5" customHeight="1">
      <c r="A8" s="9" t="s">
        <v>0</v>
      </c>
      <c r="B8" s="9" t="s">
        <v>1</v>
      </c>
      <c r="C8" s="9" t="s">
        <v>2</v>
      </c>
      <c r="D8" s="9" t="s">
        <v>3</v>
      </c>
      <c r="E8" s="9" t="s">
        <v>8</v>
      </c>
    </row>
    <row r="9" spans="1:6" ht="16.5" customHeight="1">
      <c r="A9" s="10" t="s">
        <v>278</v>
      </c>
      <c r="B9" s="12">
        <v>310</v>
      </c>
      <c r="C9" s="11">
        <v>299</v>
      </c>
      <c r="D9" s="12">
        <f aca="true" t="shared" si="0" ref="D9:D16">SUM(B9:C9)</f>
        <v>609</v>
      </c>
      <c r="E9" s="11">
        <f aca="true" t="shared" si="1" ref="E9:E16">RANK(D9,$D$9:$D$16,1)</f>
        <v>1</v>
      </c>
      <c r="F9" s="2"/>
    </row>
    <row r="10" spans="1:6" ht="16.5" customHeight="1">
      <c r="A10" s="10" t="s">
        <v>134</v>
      </c>
      <c r="B10" s="10">
        <v>316</v>
      </c>
      <c r="C10" s="11">
        <v>307</v>
      </c>
      <c r="D10" s="12">
        <f t="shared" si="0"/>
        <v>623</v>
      </c>
      <c r="E10" s="11">
        <f t="shared" si="1"/>
        <v>2</v>
      </c>
      <c r="F10" s="2"/>
    </row>
    <row r="11" spans="1:6" ht="16.5" customHeight="1">
      <c r="A11" s="10" t="s">
        <v>279</v>
      </c>
      <c r="B11" s="12">
        <v>343</v>
      </c>
      <c r="C11" s="11">
        <v>328</v>
      </c>
      <c r="D11" s="12">
        <f t="shared" si="0"/>
        <v>671</v>
      </c>
      <c r="E11" s="11">
        <f t="shared" si="1"/>
        <v>3</v>
      </c>
      <c r="F11" s="2"/>
    </row>
    <row r="12" spans="1:5" ht="16.5" customHeight="1">
      <c r="A12" s="10" t="s">
        <v>280</v>
      </c>
      <c r="B12" s="12">
        <v>359</v>
      </c>
      <c r="C12" s="11">
        <v>341</v>
      </c>
      <c r="D12" s="12">
        <f t="shared" si="0"/>
        <v>700</v>
      </c>
      <c r="E12" s="11">
        <f t="shared" si="1"/>
        <v>4</v>
      </c>
    </row>
    <row r="13" spans="1:5" ht="16.5" customHeight="1">
      <c r="A13" s="10" t="s">
        <v>132</v>
      </c>
      <c r="B13" s="12">
        <v>355</v>
      </c>
      <c r="C13" s="11">
        <v>353</v>
      </c>
      <c r="D13" s="12">
        <f t="shared" si="0"/>
        <v>708</v>
      </c>
      <c r="E13" s="11">
        <f t="shared" si="1"/>
        <v>5</v>
      </c>
    </row>
    <row r="14" spans="1:5" ht="16.5" customHeight="1">
      <c r="A14" s="10" t="s">
        <v>125</v>
      </c>
      <c r="B14" s="12">
        <v>350</v>
      </c>
      <c r="C14" s="11">
        <v>364</v>
      </c>
      <c r="D14" s="12">
        <f t="shared" si="0"/>
        <v>714</v>
      </c>
      <c r="E14" s="11">
        <f t="shared" si="1"/>
        <v>6</v>
      </c>
    </row>
    <row r="15" spans="1:6" ht="16.5" customHeight="1">
      <c r="A15" s="10" t="s">
        <v>281</v>
      </c>
      <c r="B15" s="12">
        <v>359</v>
      </c>
      <c r="C15" s="11">
        <v>357</v>
      </c>
      <c r="D15" s="12">
        <f t="shared" si="0"/>
        <v>716</v>
      </c>
      <c r="E15" s="11">
        <f t="shared" si="1"/>
        <v>7</v>
      </c>
      <c r="F15" s="6"/>
    </row>
    <row r="16" spans="1:6" ht="16.5" customHeight="1">
      <c r="A16" s="10" t="s">
        <v>145</v>
      </c>
      <c r="B16" s="12">
        <v>361</v>
      </c>
      <c r="C16" s="11">
        <v>358</v>
      </c>
      <c r="D16" s="12">
        <f t="shared" si="0"/>
        <v>719</v>
      </c>
      <c r="E16" s="11">
        <f t="shared" si="1"/>
        <v>8</v>
      </c>
      <c r="F16" s="6"/>
    </row>
    <row r="17" spans="1:6" ht="16.5" customHeight="1">
      <c r="A17" s="92" t="s">
        <v>7</v>
      </c>
      <c r="B17" s="93"/>
      <c r="C17" s="93"/>
      <c r="D17" s="93"/>
      <c r="E17" s="94"/>
      <c r="F17" s="6"/>
    </row>
    <row r="18" spans="1:6" ht="16.5" customHeight="1">
      <c r="A18" s="12" t="s">
        <v>282</v>
      </c>
      <c r="B18" s="12">
        <v>361</v>
      </c>
      <c r="C18" s="11"/>
      <c r="D18" s="12">
        <f>SUM(B18:C18)</f>
        <v>361</v>
      </c>
      <c r="E18" s="11">
        <v>9</v>
      </c>
      <c r="F18" s="6"/>
    </row>
    <row r="19" spans="1:6" ht="16.5" customHeight="1">
      <c r="A19" s="13" t="s">
        <v>283</v>
      </c>
      <c r="B19" s="12">
        <v>368</v>
      </c>
      <c r="C19" s="11"/>
      <c r="D19" s="12">
        <f>SUM(B19:C19)</f>
        <v>368</v>
      </c>
      <c r="E19" s="11">
        <v>10</v>
      </c>
      <c r="F19" s="6"/>
    </row>
    <row r="20" spans="1:6" ht="16.5" customHeight="1">
      <c r="A20" s="10" t="s">
        <v>284</v>
      </c>
      <c r="B20" s="12">
        <v>391</v>
      </c>
      <c r="C20" s="11"/>
      <c r="D20" s="12">
        <f>SUM(B20:C20)</f>
        <v>391</v>
      </c>
      <c r="E20" s="11">
        <v>11</v>
      </c>
      <c r="F20" s="6"/>
    </row>
    <row r="21" spans="1:6" ht="16.5" customHeight="1">
      <c r="A21" s="13" t="s">
        <v>126</v>
      </c>
      <c r="B21" s="12">
        <v>403</v>
      </c>
      <c r="C21" s="11"/>
      <c r="D21" s="12">
        <f>SUM(B21:C21)</f>
        <v>403</v>
      </c>
      <c r="E21" s="11">
        <v>12</v>
      </c>
      <c r="F21" s="6"/>
    </row>
    <row r="22" spans="1:5" ht="16.5" customHeight="1">
      <c r="A22" s="13" t="s">
        <v>285</v>
      </c>
      <c r="B22" s="12">
        <v>450</v>
      </c>
      <c r="C22" s="11"/>
      <c r="D22" s="12">
        <f>SUM(B22:C22)</f>
        <v>450</v>
      </c>
      <c r="E22" s="11">
        <v>13</v>
      </c>
    </row>
    <row r="23" spans="1:5" ht="16.5" customHeight="1">
      <c r="A23" s="13" t="s">
        <v>159</v>
      </c>
      <c r="B23" s="12" t="s">
        <v>242</v>
      </c>
      <c r="C23" s="16"/>
      <c r="D23" s="16"/>
      <c r="E23" s="12">
        <v>14</v>
      </c>
    </row>
    <row r="25" spans="1:5" ht="14.25" customHeight="1">
      <c r="A25" s="95" t="s">
        <v>287</v>
      </c>
      <c r="B25" s="95"/>
      <c r="C25" s="95"/>
      <c r="D25" s="95"/>
      <c r="E25" s="95"/>
    </row>
    <row r="26" spans="1:5" ht="14.25">
      <c r="A26" s="90" t="s">
        <v>288</v>
      </c>
      <c r="B26" s="90"/>
      <c r="C26" s="90"/>
      <c r="D26" s="90"/>
      <c r="E26" s="90"/>
    </row>
    <row r="27" spans="1:5" ht="14.25">
      <c r="A27" s="15" t="s">
        <v>289</v>
      </c>
      <c r="B27" s="15"/>
      <c r="C27" s="15"/>
      <c r="D27" s="15"/>
      <c r="E27" s="15"/>
    </row>
    <row r="28" spans="1:5" ht="14.25">
      <c r="A28" s="95" t="s">
        <v>290</v>
      </c>
      <c r="B28" s="95"/>
      <c r="C28" s="95"/>
      <c r="D28" s="95"/>
      <c r="E28" s="95"/>
    </row>
    <row r="29" ht="25.5">
      <c r="D29" s="17" t="s">
        <v>11</v>
      </c>
    </row>
  </sheetData>
  <sheetProtection/>
  <mergeCells count="5">
    <mergeCell ref="A26:E26"/>
    <mergeCell ref="A1:E1"/>
    <mergeCell ref="A17:E17"/>
    <mergeCell ref="A25:E25"/>
    <mergeCell ref="A28:E2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Footer>&amp;R&amp;"ＭＳ Ｐゴシック,太字"&amp;22関西学生ゴルフ連盟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57"/>
  <sheetViews>
    <sheetView zoomScalePageLayoutView="0" workbookViewId="0" topLeftCell="A1">
      <selection activeCell="M19" sqref="M19"/>
    </sheetView>
  </sheetViews>
  <sheetFormatPr defaultColWidth="9.00390625" defaultRowHeight="13.5"/>
  <cols>
    <col min="1" max="1" width="17.625" style="0" customWidth="1"/>
    <col min="2" max="2" width="5.625" style="0" customWidth="1"/>
    <col min="3" max="5" width="8.625" style="0" customWidth="1"/>
    <col min="6" max="6" width="5.625" style="0" customWidth="1"/>
    <col min="7" max="9" width="8.625" style="0" customWidth="1"/>
    <col min="10" max="10" width="5.625" style="0" customWidth="1"/>
  </cols>
  <sheetData>
    <row r="1" spans="1:10" ht="15" thickBot="1" thickTop="1">
      <c r="A1" s="46" t="s">
        <v>0</v>
      </c>
      <c r="B1" s="104" t="s">
        <v>134</v>
      </c>
      <c r="C1" s="101"/>
      <c r="D1" s="101"/>
      <c r="E1" s="99" t="s">
        <v>123</v>
      </c>
      <c r="F1" s="100"/>
      <c r="G1" s="36">
        <f>SUM(D9,H9)</f>
        <v>623</v>
      </c>
      <c r="H1" s="32" t="s">
        <v>122</v>
      </c>
      <c r="I1" s="101">
        <v>2</v>
      </c>
      <c r="J1" s="101"/>
    </row>
    <row r="2" spans="1:10" ht="15" thickBot="1" thickTop="1">
      <c r="A2" s="32" t="s">
        <v>121</v>
      </c>
      <c r="B2" s="32" t="s">
        <v>120</v>
      </c>
      <c r="C2" s="32" t="s">
        <v>12</v>
      </c>
      <c r="D2" s="32" t="s">
        <v>119</v>
      </c>
      <c r="E2" s="32" t="s">
        <v>118</v>
      </c>
      <c r="F2" s="45"/>
      <c r="G2" s="31" t="s">
        <v>12</v>
      </c>
      <c r="H2" s="32" t="s">
        <v>119</v>
      </c>
      <c r="I2" s="32" t="s">
        <v>118</v>
      </c>
      <c r="J2" s="35"/>
    </row>
    <row r="3" spans="1:10" ht="15" thickBot="1" thickTop="1">
      <c r="A3" s="51" t="s">
        <v>58</v>
      </c>
      <c r="B3" s="55">
        <v>4</v>
      </c>
      <c r="C3" s="35">
        <v>43</v>
      </c>
      <c r="D3" s="35">
        <v>39</v>
      </c>
      <c r="E3" s="35">
        <f>SUM(C3:D3)</f>
        <v>82</v>
      </c>
      <c r="F3" s="35">
        <f aca="true" t="shared" si="0" ref="F3:F8">IF(E3=MAX($E$3:$E$8),"※","")</f>
      </c>
      <c r="G3" s="36">
        <v>36</v>
      </c>
      <c r="H3" s="35">
        <v>38</v>
      </c>
      <c r="I3" s="35">
        <f aca="true" t="shared" si="1" ref="I3:I8">SUM(G3:H3)</f>
        <v>74</v>
      </c>
      <c r="J3" s="35">
        <f aca="true" t="shared" si="2" ref="J3:J8">IF(I3=MAX($I$3:$I$8),"※","")</f>
      </c>
    </row>
    <row r="4" spans="1:10" ht="15" thickBot="1" thickTop="1">
      <c r="A4" s="52" t="s">
        <v>135</v>
      </c>
      <c r="B4" s="58">
        <v>3</v>
      </c>
      <c r="C4" s="35">
        <v>36</v>
      </c>
      <c r="D4" s="35">
        <v>38</v>
      </c>
      <c r="E4" s="35">
        <f>SUM(C4:D4)</f>
        <v>74</v>
      </c>
      <c r="F4" s="35">
        <f t="shared" si="0"/>
      </c>
      <c r="G4" s="36">
        <v>39</v>
      </c>
      <c r="H4" s="35">
        <v>39</v>
      </c>
      <c r="I4" s="35">
        <f t="shared" si="1"/>
        <v>78</v>
      </c>
      <c r="J4" s="35">
        <f t="shared" si="2"/>
      </c>
    </row>
    <row r="5" spans="1:10" ht="15" thickBot="1" thickTop="1">
      <c r="A5" s="52" t="s">
        <v>62</v>
      </c>
      <c r="B5" s="58">
        <v>3</v>
      </c>
      <c r="C5" s="35"/>
      <c r="D5" s="35"/>
      <c r="E5" s="35">
        <f>SUM(C5:D5)</f>
        <v>0</v>
      </c>
      <c r="F5" s="35">
        <f t="shared" si="0"/>
      </c>
      <c r="G5" s="36"/>
      <c r="H5" s="35"/>
      <c r="I5" s="35">
        <f t="shared" si="1"/>
        <v>0</v>
      </c>
      <c r="J5" s="35">
        <f t="shared" si="2"/>
      </c>
    </row>
    <row r="6" spans="1:10" ht="15" thickBot="1" thickTop="1">
      <c r="A6" s="52" t="s">
        <v>64</v>
      </c>
      <c r="B6" s="58">
        <v>2</v>
      </c>
      <c r="C6" s="35">
        <v>40</v>
      </c>
      <c r="D6" s="35">
        <v>37</v>
      </c>
      <c r="E6" s="35">
        <f>SUM(C6:D6)</f>
        <v>77</v>
      </c>
      <c r="F6" s="35">
        <f t="shared" si="0"/>
      </c>
      <c r="G6" s="36">
        <v>39</v>
      </c>
      <c r="H6" s="35">
        <v>39</v>
      </c>
      <c r="I6" s="35">
        <f t="shared" si="1"/>
        <v>78</v>
      </c>
      <c r="J6" s="35">
        <f t="shared" si="2"/>
      </c>
    </row>
    <row r="7" spans="1:10" ht="15" thickBot="1" thickTop="1">
      <c r="A7" s="57" t="s">
        <v>66</v>
      </c>
      <c r="B7" s="56">
        <v>1</v>
      </c>
      <c r="C7" s="35">
        <v>40</v>
      </c>
      <c r="D7" s="35">
        <v>43</v>
      </c>
      <c r="E7" s="35">
        <f>SUM(C7:D7)</f>
        <v>83</v>
      </c>
      <c r="F7" s="35" t="str">
        <f t="shared" si="0"/>
        <v>※</v>
      </c>
      <c r="G7" s="36">
        <v>39</v>
      </c>
      <c r="H7" s="35">
        <v>38</v>
      </c>
      <c r="I7" s="35">
        <f t="shared" si="1"/>
        <v>77</v>
      </c>
      <c r="J7" s="35">
        <f t="shared" si="2"/>
      </c>
    </row>
    <row r="8" spans="1:10" ht="15" thickBot="1" thickTop="1">
      <c r="A8" s="51" t="s">
        <v>68</v>
      </c>
      <c r="B8" s="55">
        <v>1</v>
      </c>
      <c r="C8" s="96" t="s">
        <v>241</v>
      </c>
      <c r="D8" s="97"/>
      <c r="E8" s="98"/>
      <c r="F8" s="35">
        <f t="shared" si="0"/>
      </c>
      <c r="G8" s="36">
        <v>44</v>
      </c>
      <c r="H8" s="35">
        <v>43</v>
      </c>
      <c r="I8" s="35">
        <f t="shared" si="1"/>
        <v>87</v>
      </c>
      <c r="J8" s="35" t="str">
        <f t="shared" si="2"/>
        <v>※</v>
      </c>
    </row>
    <row r="9" spans="1:10" ht="15" thickBot="1" thickTop="1">
      <c r="A9" s="34"/>
      <c r="B9" s="33"/>
      <c r="C9" s="32" t="s">
        <v>291</v>
      </c>
      <c r="D9" s="103">
        <f>SUM(E3:E7)</f>
        <v>316</v>
      </c>
      <c r="E9" s="103"/>
      <c r="F9" s="103"/>
      <c r="G9" s="31" t="s">
        <v>292</v>
      </c>
      <c r="H9" s="103">
        <f>SUM(I3:I8)-MAX(I3:I8)</f>
        <v>307</v>
      </c>
      <c r="I9" s="103"/>
      <c r="J9" s="103"/>
    </row>
    <row r="10" spans="1:10" ht="14.25" thickTop="1">
      <c r="A10" s="66"/>
      <c r="B10" s="66"/>
      <c r="C10" s="66"/>
      <c r="D10" s="66"/>
      <c r="E10" s="66"/>
      <c r="F10" s="66"/>
      <c r="G10" s="66"/>
      <c r="H10" s="66"/>
      <c r="I10" s="66"/>
      <c r="J10" s="66"/>
    </row>
    <row r="11" spans="1:10" ht="14.25" thickBot="1">
      <c r="A11" s="66"/>
      <c r="B11" s="66"/>
      <c r="C11" s="66"/>
      <c r="D11" s="66"/>
      <c r="E11" s="66"/>
      <c r="F11" s="66"/>
      <c r="G11" s="66"/>
      <c r="H11" s="66"/>
      <c r="I11" s="66"/>
      <c r="J11" s="66"/>
    </row>
    <row r="12" spans="1:10" ht="15" thickBot="1" thickTop="1">
      <c r="A12" s="32" t="s">
        <v>0</v>
      </c>
      <c r="B12" s="101" t="s">
        <v>133</v>
      </c>
      <c r="C12" s="101"/>
      <c r="D12" s="101"/>
      <c r="E12" s="99" t="s">
        <v>293</v>
      </c>
      <c r="F12" s="100"/>
      <c r="G12" s="36">
        <f>SUM(D21,H21)</f>
        <v>609</v>
      </c>
      <c r="H12" s="32" t="s">
        <v>122</v>
      </c>
      <c r="I12" s="101">
        <v>1</v>
      </c>
      <c r="J12" s="101"/>
    </row>
    <row r="13" spans="1:10" ht="15" thickBot="1" thickTop="1">
      <c r="A13" s="32" t="s">
        <v>121</v>
      </c>
      <c r="B13" s="32" t="s">
        <v>120</v>
      </c>
      <c r="C13" s="32" t="s">
        <v>294</v>
      </c>
      <c r="D13" s="32" t="s">
        <v>130</v>
      </c>
      <c r="E13" s="32" t="s">
        <v>129</v>
      </c>
      <c r="F13" s="45"/>
      <c r="G13" s="31" t="s">
        <v>131</v>
      </c>
      <c r="H13" s="32" t="s">
        <v>130</v>
      </c>
      <c r="I13" s="32" t="s">
        <v>129</v>
      </c>
      <c r="J13" s="35"/>
    </row>
    <row r="14" spans="1:10" ht="15" thickBot="1" thickTop="1">
      <c r="A14" s="40" t="s">
        <v>65</v>
      </c>
      <c r="B14" s="55">
        <v>4</v>
      </c>
      <c r="C14" s="35">
        <v>37</v>
      </c>
      <c r="D14" s="35">
        <v>41</v>
      </c>
      <c r="E14" s="35">
        <f aca="true" t="shared" si="3" ref="E14:E20">SUM(C14:D14)</f>
        <v>78</v>
      </c>
      <c r="F14" s="35">
        <f aca="true" t="shared" si="4" ref="F14:F20">IF(E14=MAX($E$14:$E$20),"※","")</f>
      </c>
      <c r="G14" s="36">
        <v>39</v>
      </c>
      <c r="H14" s="35">
        <v>40</v>
      </c>
      <c r="I14" s="35">
        <f aca="true" t="shared" si="5" ref="I14:I20">SUM(G14:H14)</f>
        <v>79</v>
      </c>
      <c r="J14" s="35">
        <f aca="true" t="shared" si="6" ref="J14:J20">IF(I14=MAX($I$14:$I$20),"※","")</f>
      </c>
    </row>
    <row r="15" spans="1:10" ht="15" thickBot="1" thickTop="1">
      <c r="A15" s="42" t="s">
        <v>67</v>
      </c>
      <c r="B15" s="58">
        <v>4</v>
      </c>
      <c r="C15" s="35">
        <v>40</v>
      </c>
      <c r="D15" s="35">
        <v>37</v>
      </c>
      <c r="E15" s="35">
        <f t="shared" si="3"/>
        <v>77</v>
      </c>
      <c r="F15" s="35">
        <f t="shared" si="4"/>
      </c>
      <c r="G15" s="36">
        <v>38</v>
      </c>
      <c r="H15" s="35">
        <v>34</v>
      </c>
      <c r="I15" s="35">
        <f t="shared" si="5"/>
        <v>72</v>
      </c>
      <c r="J15" s="35">
        <f t="shared" si="6"/>
      </c>
    </row>
    <row r="16" spans="1:10" ht="15" thickBot="1" thickTop="1">
      <c r="A16" s="51" t="s">
        <v>69</v>
      </c>
      <c r="B16" s="55">
        <v>3</v>
      </c>
      <c r="C16" s="35"/>
      <c r="D16" s="35"/>
      <c r="E16" s="35">
        <f t="shared" si="3"/>
        <v>0</v>
      </c>
      <c r="F16" s="35">
        <f t="shared" si="4"/>
      </c>
      <c r="G16" s="36"/>
      <c r="H16" s="35"/>
      <c r="I16" s="35">
        <f t="shared" si="5"/>
        <v>0</v>
      </c>
      <c r="J16" s="35">
        <f t="shared" si="6"/>
      </c>
    </row>
    <row r="17" spans="1:10" ht="15" thickBot="1" thickTop="1">
      <c r="A17" s="51" t="s">
        <v>137</v>
      </c>
      <c r="B17" s="55">
        <v>3</v>
      </c>
      <c r="C17" s="35">
        <v>39</v>
      </c>
      <c r="D17" s="35">
        <v>39</v>
      </c>
      <c r="E17" s="35">
        <f t="shared" si="3"/>
        <v>78</v>
      </c>
      <c r="F17" s="35">
        <f t="shared" si="4"/>
      </c>
      <c r="G17" s="36">
        <v>34</v>
      </c>
      <c r="H17" s="35">
        <v>40</v>
      </c>
      <c r="I17" s="35">
        <f t="shared" si="5"/>
        <v>74</v>
      </c>
      <c r="J17" s="35">
        <f t="shared" si="6"/>
      </c>
    </row>
    <row r="18" spans="1:10" ht="15" thickBot="1" thickTop="1">
      <c r="A18" s="51" t="s">
        <v>73</v>
      </c>
      <c r="B18" s="55">
        <v>2</v>
      </c>
      <c r="C18" s="35">
        <v>41</v>
      </c>
      <c r="D18" s="35">
        <v>39</v>
      </c>
      <c r="E18" s="35">
        <f t="shared" si="3"/>
        <v>80</v>
      </c>
      <c r="F18" s="35" t="str">
        <f t="shared" si="4"/>
        <v>※</v>
      </c>
      <c r="G18" s="36">
        <v>41</v>
      </c>
      <c r="H18" s="35">
        <v>39</v>
      </c>
      <c r="I18" s="35">
        <f t="shared" si="5"/>
        <v>80</v>
      </c>
      <c r="J18" s="35" t="str">
        <f t="shared" si="6"/>
        <v>※</v>
      </c>
    </row>
    <row r="19" spans="1:10" ht="15" thickBot="1" thickTop="1">
      <c r="A19" s="57" t="s">
        <v>136</v>
      </c>
      <c r="B19" s="56">
        <v>2</v>
      </c>
      <c r="C19" s="35"/>
      <c r="D19" s="35"/>
      <c r="E19" s="35">
        <f t="shared" si="3"/>
        <v>0</v>
      </c>
      <c r="F19" s="35">
        <f t="shared" si="4"/>
      </c>
      <c r="G19" s="36"/>
      <c r="H19" s="35"/>
      <c r="I19" s="35">
        <f t="shared" si="5"/>
        <v>0</v>
      </c>
      <c r="J19" s="35">
        <f t="shared" si="6"/>
      </c>
    </row>
    <row r="20" spans="1:10" ht="15" thickBot="1" thickTop="1">
      <c r="A20" s="51" t="s">
        <v>77</v>
      </c>
      <c r="B20" s="55">
        <v>2</v>
      </c>
      <c r="C20" s="35">
        <v>35</v>
      </c>
      <c r="D20" s="35">
        <v>42</v>
      </c>
      <c r="E20" s="35">
        <f t="shared" si="3"/>
        <v>77</v>
      </c>
      <c r="F20" s="35">
        <f t="shared" si="4"/>
      </c>
      <c r="G20" s="36">
        <v>33</v>
      </c>
      <c r="H20" s="35">
        <v>41</v>
      </c>
      <c r="I20" s="35">
        <f t="shared" si="5"/>
        <v>74</v>
      </c>
      <c r="J20" s="35">
        <f t="shared" si="6"/>
      </c>
    </row>
    <row r="21" spans="1:10" ht="15" thickBot="1" thickTop="1">
      <c r="A21" s="34"/>
      <c r="B21" s="33"/>
      <c r="C21" s="32" t="s">
        <v>291</v>
      </c>
      <c r="D21" s="103">
        <f>SUM(E14:E20)-MAX(E14:E20)</f>
        <v>310</v>
      </c>
      <c r="E21" s="103"/>
      <c r="F21" s="103"/>
      <c r="G21" s="31" t="s">
        <v>128</v>
      </c>
      <c r="H21" s="103">
        <f>SUM(I14:I20)-MAX(I14:I20)</f>
        <v>299</v>
      </c>
      <c r="I21" s="103"/>
      <c r="J21" s="103"/>
    </row>
    <row r="22" spans="1:10" ht="14.25" thickTop="1">
      <c r="A22" s="66"/>
      <c r="B22" s="66"/>
      <c r="C22" s="66"/>
      <c r="D22" s="66"/>
      <c r="E22" s="66"/>
      <c r="F22" s="66"/>
      <c r="G22" s="66"/>
      <c r="H22" s="66"/>
      <c r="I22" s="66"/>
      <c r="J22" s="66"/>
    </row>
    <row r="23" spans="1:10" ht="14.25" thickBot="1">
      <c r="A23" s="66"/>
      <c r="B23" s="66"/>
      <c r="C23" s="66"/>
      <c r="D23" s="66"/>
      <c r="E23" s="66"/>
      <c r="F23" s="66"/>
      <c r="G23" s="66"/>
      <c r="H23" s="66"/>
      <c r="I23" s="66"/>
      <c r="J23" s="66"/>
    </row>
    <row r="24" spans="1:10" ht="15" thickBot="1" thickTop="1">
      <c r="A24" s="32" t="s">
        <v>0</v>
      </c>
      <c r="B24" s="104" t="s">
        <v>138</v>
      </c>
      <c r="C24" s="101"/>
      <c r="D24" s="101"/>
      <c r="E24" s="99" t="s">
        <v>293</v>
      </c>
      <c r="F24" s="100"/>
      <c r="G24" s="36">
        <f>SUM(D33+H33)</f>
        <v>700</v>
      </c>
      <c r="H24" s="32" t="s">
        <v>122</v>
      </c>
      <c r="I24" s="101">
        <v>6</v>
      </c>
      <c r="J24" s="101"/>
    </row>
    <row r="25" spans="1:10" ht="15" thickBot="1" thickTop="1">
      <c r="A25" s="32" t="s">
        <v>121</v>
      </c>
      <c r="B25" s="32" t="s">
        <v>120</v>
      </c>
      <c r="C25" s="32" t="s">
        <v>294</v>
      </c>
      <c r="D25" s="32" t="s">
        <v>130</v>
      </c>
      <c r="E25" s="32" t="s">
        <v>129</v>
      </c>
      <c r="F25" s="45"/>
      <c r="G25" s="31" t="s">
        <v>131</v>
      </c>
      <c r="H25" s="32" t="s">
        <v>130</v>
      </c>
      <c r="I25" s="32" t="s">
        <v>129</v>
      </c>
      <c r="J25" s="35"/>
    </row>
    <row r="26" spans="1:10" ht="15" thickBot="1" thickTop="1">
      <c r="A26" s="54" t="s">
        <v>98</v>
      </c>
      <c r="B26" s="53">
        <v>3</v>
      </c>
      <c r="C26" s="35">
        <v>48</v>
      </c>
      <c r="D26" s="35">
        <v>43</v>
      </c>
      <c r="E26" s="35">
        <f aca="true" t="shared" si="7" ref="E26:E32">SUM(C26:D26)</f>
        <v>91</v>
      </c>
      <c r="F26" s="35">
        <f aca="true" t="shared" si="8" ref="F26:F32">IF(E26=MAX($E$26:$E$32),"※","")</f>
      </c>
      <c r="G26" s="36">
        <v>45</v>
      </c>
      <c r="H26" s="35">
        <v>42</v>
      </c>
      <c r="I26" s="35">
        <f aca="true" t="shared" si="9" ref="I26:I32">SUM(G26:H26)</f>
        <v>87</v>
      </c>
      <c r="J26" s="35"/>
    </row>
    <row r="27" spans="1:10" ht="15" thickBot="1" thickTop="1">
      <c r="A27" s="51" t="s">
        <v>100</v>
      </c>
      <c r="B27" s="40">
        <v>3</v>
      </c>
      <c r="C27" s="35"/>
      <c r="D27" s="35"/>
      <c r="E27" s="35">
        <f t="shared" si="7"/>
        <v>0</v>
      </c>
      <c r="F27" s="35">
        <f t="shared" si="8"/>
      </c>
      <c r="G27" s="36"/>
      <c r="H27" s="35"/>
      <c r="I27" s="35">
        <f t="shared" si="9"/>
        <v>0</v>
      </c>
      <c r="J27" s="35"/>
    </row>
    <row r="28" spans="1:10" ht="15" thickBot="1" thickTop="1">
      <c r="A28" s="57" t="s">
        <v>139</v>
      </c>
      <c r="B28" s="37">
        <v>2</v>
      </c>
      <c r="C28" s="35">
        <v>47</v>
      </c>
      <c r="D28" s="35">
        <v>43</v>
      </c>
      <c r="E28" s="35">
        <f t="shared" si="7"/>
        <v>90</v>
      </c>
      <c r="F28" s="35">
        <f t="shared" si="8"/>
      </c>
      <c r="G28" s="36">
        <v>42</v>
      </c>
      <c r="H28" s="35">
        <v>40</v>
      </c>
      <c r="I28" s="35">
        <f t="shared" si="9"/>
        <v>82</v>
      </c>
      <c r="J28" s="35"/>
    </row>
    <row r="29" spans="1:10" ht="15" thickBot="1" thickTop="1">
      <c r="A29" s="51" t="s">
        <v>104</v>
      </c>
      <c r="B29" s="39">
        <v>2</v>
      </c>
      <c r="C29" s="35">
        <v>40</v>
      </c>
      <c r="D29" s="35">
        <v>46</v>
      </c>
      <c r="E29" s="35">
        <f t="shared" si="7"/>
        <v>86</v>
      </c>
      <c r="F29" s="35">
        <f t="shared" si="8"/>
      </c>
      <c r="G29" s="36">
        <v>43</v>
      </c>
      <c r="H29" s="35">
        <v>41</v>
      </c>
      <c r="I29" s="35">
        <f t="shared" si="9"/>
        <v>84</v>
      </c>
      <c r="J29" s="35"/>
    </row>
    <row r="30" spans="1:10" ht="15" thickBot="1" thickTop="1">
      <c r="A30" s="42" t="s">
        <v>106</v>
      </c>
      <c r="B30" s="41">
        <v>2</v>
      </c>
      <c r="C30" s="35"/>
      <c r="D30" s="35"/>
      <c r="E30" s="35">
        <f t="shared" si="7"/>
        <v>0</v>
      </c>
      <c r="F30" s="35">
        <f t="shared" si="8"/>
      </c>
      <c r="G30" s="36"/>
      <c r="H30" s="35"/>
      <c r="I30" s="35">
        <f t="shared" si="9"/>
        <v>0</v>
      </c>
      <c r="J30" s="35"/>
    </row>
    <row r="31" spans="1:10" ht="15" thickBot="1" thickTop="1">
      <c r="A31" s="40" t="s">
        <v>140</v>
      </c>
      <c r="B31" s="39">
        <v>2</v>
      </c>
      <c r="C31" s="35">
        <v>45</v>
      </c>
      <c r="D31" s="35">
        <v>47</v>
      </c>
      <c r="E31" s="35">
        <f t="shared" si="7"/>
        <v>92</v>
      </c>
      <c r="F31" s="35">
        <f t="shared" si="8"/>
      </c>
      <c r="G31" s="36">
        <v>42</v>
      </c>
      <c r="H31" s="35">
        <v>51</v>
      </c>
      <c r="I31" s="35">
        <f t="shared" si="9"/>
        <v>93</v>
      </c>
      <c r="J31" s="77" t="s">
        <v>295</v>
      </c>
    </row>
    <row r="32" spans="1:10" ht="15" thickBot="1" thickTop="1">
      <c r="A32" s="42" t="s">
        <v>110</v>
      </c>
      <c r="B32" s="41">
        <v>1</v>
      </c>
      <c r="C32" s="35">
        <v>50</v>
      </c>
      <c r="D32" s="35">
        <v>44</v>
      </c>
      <c r="E32" s="35">
        <f t="shared" si="7"/>
        <v>94</v>
      </c>
      <c r="F32" s="35" t="str">
        <f t="shared" si="8"/>
        <v>※</v>
      </c>
      <c r="G32" s="36">
        <v>45</v>
      </c>
      <c r="H32" s="35">
        <v>43</v>
      </c>
      <c r="I32" s="35">
        <f t="shared" si="9"/>
        <v>88</v>
      </c>
      <c r="J32" s="35"/>
    </row>
    <row r="33" spans="1:10" ht="15" thickBot="1" thickTop="1">
      <c r="A33" s="50"/>
      <c r="B33" s="49"/>
      <c r="C33" s="32" t="s">
        <v>291</v>
      </c>
      <c r="D33" s="103">
        <f>SUM(E26:E32)-MAX(E26:E32)</f>
        <v>359</v>
      </c>
      <c r="E33" s="103"/>
      <c r="F33" s="103"/>
      <c r="G33" s="31" t="s">
        <v>128</v>
      </c>
      <c r="H33" s="103">
        <f>SUM(I26:I32)-MAX(I26:I32)</f>
        <v>341</v>
      </c>
      <c r="I33" s="103"/>
      <c r="J33" s="103"/>
    </row>
    <row r="34" spans="1:10" ht="14.25" thickTop="1">
      <c r="A34" s="66"/>
      <c r="B34" s="66"/>
      <c r="C34" s="66"/>
      <c r="D34" s="66"/>
      <c r="E34" s="66"/>
      <c r="F34" s="66"/>
      <c r="G34" s="66"/>
      <c r="H34" s="66"/>
      <c r="I34" s="66"/>
      <c r="J34" s="66"/>
    </row>
    <row r="35" spans="1:10" ht="14.25" thickBot="1">
      <c r="A35" s="66"/>
      <c r="B35" s="66"/>
      <c r="C35" s="66"/>
      <c r="D35" s="66"/>
      <c r="E35" s="66"/>
      <c r="F35" s="66"/>
      <c r="G35" s="66"/>
      <c r="H35" s="66"/>
      <c r="I35" s="66"/>
      <c r="J35" s="66"/>
    </row>
    <row r="36" spans="1:10" ht="15" thickBot="1" thickTop="1">
      <c r="A36" s="32" t="s">
        <v>0</v>
      </c>
      <c r="B36" s="104" t="s">
        <v>127</v>
      </c>
      <c r="C36" s="101"/>
      <c r="D36" s="101"/>
      <c r="E36" s="99" t="s">
        <v>296</v>
      </c>
      <c r="F36" s="100"/>
      <c r="G36" s="36">
        <f>SUM(D44,H44)</f>
        <v>671</v>
      </c>
      <c r="H36" s="32" t="s">
        <v>122</v>
      </c>
      <c r="I36" s="101">
        <f>RANK(G36,($G$1,$G$12,$G$36,$G$47,$G$57,$G$92,$G$104,$G$128),1)</f>
        <v>5</v>
      </c>
      <c r="J36" s="101"/>
    </row>
    <row r="37" spans="1:10" ht="15" thickBot="1" thickTop="1">
      <c r="A37" s="32" t="s">
        <v>121</v>
      </c>
      <c r="B37" s="32" t="s">
        <v>120</v>
      </c>
      <c r="C37" s="32" t="s">
        <v>297</v>
      </c>
      <c r="D37" s="32" t="s">
        <v>130</v>
      </c>
      <c r="E37" s="32" t="s">
        <v>129</v>
      </c>
      <c r="F37" s="45"/>
      <c r="G37" s="31" t="s">
        <v>131</v>
      </c>
      <c r="H37" s="32" t="s">
        <v>130</v>
      </c>
      <c r="I37" s="32" t="s">
        <v>129</v>
      </c>
      <c r="J37" s="35"/>
    </row>
    <row r="38" spans="1:10" ht="15" thickBot="1" thickTop="1">
      <c r="A38" s="54" t="s">
        <v>72</v>
      </c>
      <c r="B38" s="65">
        <v>4</v>
      </c>
      <c r="C38" s="35">
        <v>42</v>
      </c>
      <c r="D38" s="35">
        <v>40</v>
      </c>
      <c r="E38" s="35">
        <f aca="true" t="shared" si="10" ref="E38:E43">SUM(C38:D38)</f>
        <v>82</v>
      </c>
      <c r="F38" s="35">
        <f aca="true" t="shared" si="11" ref="F38:F43">IF(E38=MAX($E$38:$E$43),"※","")</f>
      </c>
      <c r="G38" s="36">
        <v>38</v>
      </c>
      <c r="H38" s="35">
        <v>45</v>
      </c>
      <c r="I38" s="35">
        <f aca="true" t="shared" si="12" ref="I38:I43">SUM(G38:H38)</f>
        <v>83</v>
      </c>
      <c r="J38" s="35">
        <f aca="true" t="shared" si="13" ref="J38:J43">IF(I38=MAX($I$38:$I$43),"※","")</f>
      </c>
    </row>
    <row r="39" spans="1:10" ht="15" thickBot="1" thickTop="1">
      <c r="A39" s="51" t="s">
        <v>74</v>
      </c>
      <c r="B39" s="55">
        <v>4</v>
      </c>
      <c r="C39" s="35">
        <v>42</v>
      </c>
      <c r="D39" s="35">
        <v>46</v>
      </c>
      <c r="E39" s="35">
        <f t="shared" si="10"/>
        <v>88</v>
      </c>
      <c r="F39" s="35">
        <f t="shared" si="11"/>
      </c>
      <c r="G39" s="36">
        <v>48</v>
      </c>
      <c r="H39" s="35">
        <v>41</v>
      </c>
      <c r="I39" s="35">
        <f t="shared" si="12"/>
        <v>89</v>
      </c>
      <c r="J39" s="35" t="str">
        <f t="shared" si="13"/>
        <v>※</v>
      </c>
    </row>
    <row r="40" spans="1:10" ht="15" thickBot="1" thickTop="1">
      <c r="A40" s="57" t="s">
        <v>76</v>
      </c>
      <c r="B40" s="56">
        <v>3</v>
      </c>
      <c r="C40" s="35">
        <v>45</v>
      </c>
      <c r="D40" s="35">
        <v>46</v>
      </c>
      <c r="E40" s="35">
        <f t="shared" si="10"/>
        <v>91</v>
      </c>
      <c r="F40" s="35">
        <f t="shared" si="11"/>
      </c>
      <c r="G40" s="36">
        <v>40</v>
      </c>
      <c r="H40" s="35">
        <v>42</v>
      </c>
      <c r="I40" s="35">
        <f t="shared" si="12"/>
        <v>82</v>
      </c>
      <c r="J40" s="35">
        <f t="shared" si="13"/>
      </c>
    </row>
    <row r="41" spans="1:10" ht="15" thickBot="1" thickTop="1">
      <c r="A41" s="54" t="s">
        <v>141</v>
      </c>
      <c r="B41" s="62">
        <v>3</v>
      </c>
      <c r="C41" s="35">
        <v>54</v>
      </c>
      <c r="D41" s="35">
        <v>44</v>
      </c>
      <c r="E41" s="35">
        <f t="shared" si="10"/>
        <v>98</v>
      </c>
      <c r="F41" s="35" t="str">
        <f t="shared" si="11"/>
        <v>※</v>
      </c>
      <c r="G41" s="36"/>
      <c r="H41" s="35"/>
      <c r="I41" s="35">
        <f t="shared" si="12"/>
        <v>0</v>
      </c>
      <c r="J41" s="35">
        <f t="shared" si="13"/>
      </c>
    </row>
    <row r="42" spans="1:10" ht="15" thickBot="1" thickTop="1">
      <c r="A42" s="51" t="s">
        <v>80</v>
      </c>
      <c r="B42" s="55">
        <v>2</v>
      </c>
      <c r="C42" s="35"/>
      <c r="D42" s="35"/>
      <c r="E42" s="35">
        <f t="shared" si="10"/>
        <v>0</v>
      </c>
      <c r="F42" s="35">
        <f t="shared" si="11"/>
      </c>
      <c r="G42" s="36">
        <v>44</v>
      </c>
      <c r="H42" s="35">
        <v>44</v>
      </c>
      <c r="I42" s="35">
        <f t="shared" si="12"/>
        <v>88</v>
      </c>
      <c r="J42" s="35">
        <f t="shared" si="13"/>
      </c>
    </row>
    <row r="43" spans="1:10" ht="15" thickBot="1" thickTop="1">
      <c r="A43" s="51" t="s">
        <v>82</v>
      </c>
      <c r="B43" s="55">
        <v>1</v>
      </c>
      <c r="C43" s="35">
        <v>43</v>
      </c>
      <c r="D43" s="35">
        <v>39</v>
      </c>
      <c r="E43" s="35">
        <f t="shared" si="10"/>
        <v>82</v>
      </c>
      <c r="F43" s="35">
        <f t="shared" si="11"/>
      </c>
      <c r="G43" s="36">
        <v>38</v>
      </c>
      <c r="H43" s="35">
        <v>37</v>
      </c>
      <c r="I43" s="35">
        <f t="shared" si="12"/>
        <v>75</v>
      </c>
      <c r="J43" s="35">
        <f t="shared" si="13"/>
      </c>
    </row>
    <row r="44" spans="1:10" ht="15" thickBot="1" thickTop="1">
      <c r="A44" s="34"/>
      <c r="B44" s="34"/>
      <c r="C44" s="32" t="s">
        <v>298</v>
      </c>
      <c r="D44" s="103">
        <f>SUM(E38:E43)-MAX(E38:E43)</f>
        <v>343</v>
      </c>
      <c r="E44" s="103"/>
      <c r="F44" s="103"/>
      <c r="G44" s="31" t="s">
        <v>128</v>
      </c>
      <c r="H44" s="103">
        <f>SUM(I38:I43)-MAX(I38:I43)</f>
        <v>328</v>
      </c>
      <c r="I44" s="103"/>
      <c r="J44" s="103"/>
    </row>
    <row r="45" spans="1:10" ht="14.25" thickTop="1">
      <c r="A45" s="66"/>
      <c r="B45" s="66"/>
      <c r="C45" s="66"/>
      <c r="D45" s="66"/>
      <c r="E45" s="66"/>
      <c r="F45" s="66"/>
      <c r="G45" s="66"/>
      <c r="H45" s="66"/>
      <c r="I45" s="66"/>
      <c r="J45" s="66"/>
    </row>
    <row r="46" spans="1:10" ht="14.25" thickBot="1">
      <c r="A46" s="66"/>
      <c r="B46" s="66"/>
      <c r="C46" s="66"/>
      <c r="D46" s="66"/>
      <c r="E46" s="66"/>
      <c r="F46" s="66"/>
      <c r="G46" s="66"/>
      <c r="H46" s="66"/>
      <c r="I46" s="66"/>
      <c r="J46" s="66"/>
    </row>
    <row r="47" spans="1:10" ht="15" thickBot="1" thickTop="1">
      <c r="A47" s="32" t="s">
        <v>0</v>
      </c>
      <c r="B47" s="104" t="s">
        <v>125</v>
      </c>
      <c r="C47" s="101"/>
      <c r="D47" s="101"/>
      <c r="E47" s="99" t="s">
        <v>299</v>
      </c>
      <c r="F47" s="100"/>
      <c r="G47" s="36">
        <f>SUM(D54,H54)</f>
        <v>714</v>
      </c>
      <c r="H47" s="32" t="s">
        <v>122</v>
      </c>
      <c r="I47" s="101">
        <f>RANK(G47,($G$1,$G$12,$G$36,$G$47,$G$57,$G$92,$G$104,$G$128),1)</f>
        <v>7</v>
      </c>
      <c r="J47" s="101"/>
    </row>
    <row r="48" spans="1:10" ht="15" thickBot="1" thickTop="1">
      <c r="A48" s="32" t="s">
        <v>121</v>
      </c>
      <c r="B48" s="32" t="s">
        <v>120</v>
      </c>
      <c r="C48" s="32" t="s">
        <v>300</v>
      </c>
      <c r="D48" s="32" t="s">
        <v>130</v>
      </c>
      <c r="E48" s="32" t="s">
        <v>129</v>
      </c>
      <c r="F48" s="45"/>
      <c r="G48" s="31" t="s">
        <v>131</v>
      </c>
      <c r="H48" s="32" t="s">
        <v>130</v>
      </c>
      <c r="I48" s="32" t="s">
        <v>129</v>
      </c>
      <c r="J48" s="35"/>
    </row>
    <row r="49" spans="1:10" ht="15" thickBot="1" thickTop="1">
      <c r="A49" s="57" t="s">
        <v>88</v>
      </c>
      <c r="B49" s="65">
        <v>4</v>
      </c>
      <c r="C49" s="35">
        <v>49</v>
      </c>
      <c r="D49" s="35">
        <v>48</v>
      </c>
      <c r="E49" s="35">
        <f>SUM(C49:D49)</f>
        <v>97</v>
      </c>
      <c r="F49" s="35">
        <f>IF(E49=MAX($E$49:$E$53),"※","")</f>
      </c>
      <c r="G49" s="36">
        <v>48</v>
      </c>
      <c r="H49" s="35">
        <v>55</v>
      </c>
      <c r="I49" s="35">
        <f>SUM(G49:H49)</f>
        <v>103</v>
      </c>
      <c r="J49" s="35">
        <f>IF(I49=MAX($I$49:$I$53),"※","")</f>
      </c>
    </row>
    <row r="50" spans="1:10" ht="15" thickBot="1" thickTop="1">
      <c r="A50" s="51" t="s">
        <v>142</v>
      </c>
      <c r="B50" s="55">
        <v>3</v>
      </c>
      <c r="C50" s="35">
        <v>39</v>
      </c>
      <c r="D50" s="35">
        <v>42</v>
      </c>
      <c r="E50" s="35">
        <f>SUM(C50:D50)</f>
        <v>81</v>
      </c>
      <c r="F50" s="35">
        <f>IF(E50=MAX($E$49:$E$53),"※","")</f>
      </c>
      <c r="G50" s="36">
        <v>41</v>
      </c>
      <c r="H50" s="35">
        <v>44</v>
      </c>
      <c r="I50" s="35">
        <f>SUM(G50:H50)</f>
        <v>85</v>
      </c>
      <c r="J50" s="35">
        <f>IF(I50=MAX($I$49:$I$53),"※","")</f>
      </c>
    </row>
    <row r="51" spans="1:10" ht="15" thickBot="1" thickTop="1">
      <c r="A51" s="40" t="s">
        <v>90</v>
      </c>
      <c r="B51" s="64">
        <v>3</v>
      </c>
      <c r="C51" s="35">
        <v>44</v>
      </c>
      <c r="D51" s="35">
        <v>48</v>
      </c>
      <c r="E51" s="35">
        <f>SUM(C51:D51)</f>
        <v>92</v>
      </c>
      <c r="F51" s="35">
        <f>IF(E51=MAX($E$49:$E$53),"※","")</f>
      </c>
      <c r="G51" s="36">
        <v>45</v>
      </c>
      <c r="H51" s="35">
        <v>49</v>
      </c>
      <c r="I51" s="35">
        <f>SUM(G51:H51)</f>
        <v>94</v>
      </c>
      <c r="J51" s="35">
        <f>IF(I51=MAX($I$49:$I$53),"※","")</f>
      </c>
    </row>
    <row r="52" spans="1:10" ht="15" thickBot="1" thickTop="1">
      <c r="A52" s="51" t="s">
        <v>94</v>
      </c>
      <c r="B52" s="55">
        <v>3</v>
      </c>
      <c r="C52" s="35">
        <v>40</v>
      </c>
      <c r="D52" s="35">
        <v>40</v>
      </c>
      <c r="E52" s="35">
        <f>SUM(C52:D52)</f>
        <v>80</v>
      </c>
      <c r="F52" s="35">
        <f>IF(E52=MAX($E$49:$E$53),"※","")</f>
      </c>
      <c r="G52" s="36">
        <v>38</v>
      </c>
      <c r="H52" s="35">
        <v>44</v>
      </c>
      <c r="I52" s="35">
        <f>SUM(G52:H52)</f>
        <v>82</v>
      </c>
      <c r="J52" s="35">
        <f>IF(I52=MAX($I$49:$I$53),"※","")</f>
      </c>
    </row>
    <row r="53" spans="1:10" ht="15" thickBot="1" thickTop="1">
      <c r="A53" s="52" t="s">
        <v>143</v>
      </c>
      <c r="B53" s="58">
        <v>2</v>
      </c>
      <c r="C53" s="35">
        <v>46</v>
      </c>
      <c r="D53" s="35">
        <v>59</v>
      </c>
      <c r="E53" s="35">
        <f>SUM(C53:D53)</f>
        <v>105</v>
      </c>
      <c r="F53" s="35" t="str">
        <f>IF(E53=MAX($E$49:$E$53),"※","")</f>
        <v>※</v>
      </c>
      <c r="G53" s="36">
        <v>56</v>
      </c>
      <c r="H53" s="35">
        <v>52</v>
      </c>
      <c r="I53" s="35">
        <f>SUM(G53:H53)</f>
        <v>108</v>
      </c>
      <c r="J53" s="35" t="str">
        <f>IF(I53=MAX($I$49:$I$53),"※","")</f>
        <v>※</v>
      </c>
    </row>
    <row r="54" spans="1:10" ht="15" thickBot="1" thickTop="1">
      <c r="A54" s="34"/>
      <c r="B54" s="33"/>
      <c r="C54" s="32" t="s">
        <v>298</v>
      </c>
      <c r="D54" s="103">
        <f>SUM(E49:E53)-MAX(E49:E53)</f>
        <v>350</v>
      </c>
      <c r="E54" s="103"/>
      <c r="F54" s="103"/>
      <c r="G54" s="31" t="s">
        <v>128</v>
      </c>
      <c r="H54" s="103">
        <f>SUM(I49:I53)-MAX(I49:I53)</f>
        <v>364</v>
      </c>
      <c r="I54" s="103"/>
      <c r="J54" s="103"/>
    </row>
    <row r="55" spans="1:10" ht="14.25" thickTop="1">
      <c r="A55" s="63"/>
      <c r="B55" s="63"/>
      <c r="C55" s="63"/>
      <c r="D55" s="63"/>
      <c r="E55" s="63"/>
      <c r="F55" s="63"/>
      <c r="G55" s="63"/>
      <c r="H55" s="63"/>
      <c r="I55" s="63"/>
      <c r="J55" s="63"/>
    </row>
    <row r="56" spans="1:10" ht="14.25" thickBot="1">
      <c r="A56" s="63"/>
      <c r="B56" s="63"/>
      <c r="C56" s="63"/>
      <c r="D56" s="63"/>
      <c r="E56" s="63"/>
      <c r="F56" s="63"/>
      <c r="G56" s="63"/>
      <c r="H56" s="63"/>
      <c r="I56" s="63"/>
      <c r="J56" s="63"/>
    </row>
    <row r="57" spans="1:10" ht="15" thickBot="1" thickTop="1">
      <c r="A57" s="32" t="s">
        <v>0</v>
      </c>
      <c r="B57" s="104" t="s">
        <v>144</v>
      </c>
      <c r="C57" s="101"/>
      <c r="D57" s="101"/>
      <c r="E57" s="99" t="s">
        <v>299</v>
      </c>
      <c r="F57" s="100"/>
      <c r="G57" s="36">
        <f>SUM(D66,H66)</f>
        <v>716</v>
      </c>
      <c r="H57" s="32" t="s">
        <v>122</v>
      </c>
      <c r="I57" s="101">
        <v>7</v>
      </c>
      <c r="J57" s="101"/>
    </row>
    <row r="58" spans="1:10" ht="15" thickBot="1" thickTop="1">
      <c r="A58" s="32" t="s">
        <v>121</v>
      </c>
      <c r="B58" s="32" t="s">
        <v>120</v>
      </c>
      <c r="C58" s="32" t="s">
        <v>300</v>
      </c>
      <c r="D58" s="32" t="s">
        <v>301</v>
      </c>
      <c r="E58" s="32" t="s">
        <v>302</v>
      </c>
      <c r="F58" s="45"/>
      <c r="G58" s="31" t="s">
        <v>300</v>
      </c>
      <c r="H58" s="32" t="s">
        <v>301</v>
      </c>
      <c r="I58" s="32" t="s">
        <v>302</v>
      </c>
      <c r="J58" s="35"/>
    </row>
    <row r="59" spans="1:10" ht="15" thickBot="1" thickTop="1">
      <c r="A59" s="57" t="s">
        <v>17</v>
      </c>
      <c r="B59" s="54">
        <v>4</v>
      </c>
      <c r="C59" s="35">
        <v>42</v>
      </c>
      <c r="D59" s="35">
        <v>44</v>
      </c>
      <c r="E59" s="35">
        <f aca="true" t="shared" si="14" ref="E59:E65">SUM(C59:D59)</f>
        <v>86</v>
      </c>
      <c r="F59" s="35">
        <f aca="true" t="shared" si="15" ref="F59:F65">IF(E59=MAX($E$59:$E$65),"※","")</f>
      </c>
      <c r="G59" s="36">
        <v>44</v>
      </c>
      <c r="H59" s="35">
        <v>47</v>
      </c>
      <c r="I59" s="35">
        <f aca="true" t="shared" si="16" ref="I59:I65">SUM(G59:H59)</f>
        <v>91</v>
      </c>
      <c r="J59" s="35">
        <f aca="true" t="shared" si="17" ref="J59:J65">IF(I59=MAX($I$59:$I$65),"※","")</f>
      </c>
    </row>
    <row r="60" spans="1:10" ht="15" thickBot="1" thickTop="1">
      <c r="A60" s="51" t="s">
        <v>19</v>
      </c>
      <c r="B60" s="55">
        <v>4</v>
      </c>
      <c r="C60" s="35">
        <v>52</v>
      </c>
      <c r="D60" s="35">
        <v>48</v>
      </c>
      <c r="E60" s="35">
        <f t="shared" si="14"/>
        <v>100</v>
      </c>
      <c r="F60" s="35">
        <f t="shared" si="15"/>
      </c>
      <c r="G60" s="36">
        <v>46</v>
      </c>
      <c r="H60" s="35">
        <v>47</v>
      </c>
      <c r="I60" s="35">
        <f t="shared" si="16"/>
        <v>93</v>
      </c>
      <c r="J60" s="35">
        <f t="shared" si="17"/>
      </c>
    </row>
    <row r="61" spans="1:10" ht="15" thickBot="1" thickTop="1">
      <c r="A61" s="61" t="s">
        <v>21</v>
      </c>
      <c r="B61" s="55">
        <v>3</v>
      </c>
      <c r="C61" s="35"/>
      <c r="D61" s="35"/>
      <c r="E61" s="35">
        <f t="shared" si="14"/>
        <v>0</v>
      </c>
      <c r="F61" s="35">
        <f t="shared" si="15"/>
      </c>
      <c r="G61" s="36"/>
      <c r="H61" s="35"/>
      <c r="I61" s="35">
        <f t="shared" si="16"/>
        <v>0</v>
      </c>
      <c r="J61" s="35">
        <f t="shared" si="17"/>
      </c>
    </row>
    <row r="62" spans="1:10" ht="15" thickBot="1" thickTop="1">
      <c r="A62" s="60" t="s">
        <v>23</v>
      </c>
      <c r="B62" s="55">
        <v>2</v>
      </c>
      <c r="C62" s="35">
        <v>39</v>
      </c>
      <c r="D62" s="35">
        <v>46</v>
      </c>
      <c r="E62" s="35">
        <f t="shared" si="14"/>
        <v>85</v>
      </c>
      <c r="F62" s="35">
        <f t="shared" si="15"/>
      </c>
      <c r="G62" s="36">
        <v>44</v>
      </c>
      <c r="H62" s="35">
        <v>43</v>
      </c>
      <c r="I62" s="35">
        <f t="shared" si="16"/>
        <v>87</v>
      </c>
      <c r="J62" s="35">
        <f t="shared" si="17"/>
      </c>
    </row>
    <row r="63" spans="1:10" ht="15" thickBot="1" thickTop="1">
      <c r="A63" s="60" t="s">
        <v>25</v>
      </c>
      <c r="B63" s="55">
        <v>2</v>
      </c>
      <c r="C63" s="35"/>
      <c r="D63" s="35"/>
      <c r="E63" s="35">
        <f t="shared" si="14"/>
        <v>0</v>
      </c>
      <c r="F63" s="35">
        <f t="shared" si="15"/>
      </c>
      <c r="G63" s="36"/>
      <c r="H63" s="35"/>
      <c r="I63" s="35">
        <f t="shared" si="16"/>
        <v>0</v>
      </c>
      <c r="J63" s="35">
        <f t="shared" si="17"/>
      </c>
    </row>
    <row r="64" spans="1:10" ht="15" thickBot="1" thickTop="1">
      <c r="A64" s="40" t="s">
        <v>27</v>
      </c>
      <c r="B64" s="55">
        <v>2</v>
      </c>
      <c r="C64" s="35">
        <v>45</v>
      </c>
      <c r="D64" s="35">
        <v>60</v>
      </c>
      <c r="E64" s="35">
        <f t="shared" si="14"/>
        <v>105</v>
      </c>
      <c r="F64" s="35" t="str">
        <f t="shared" si="15"/>
        <v>※</v>
      </c>
      <c r="G64" s="36">
        <v>54</v>
      </c>
      <c r="H64" s="35">
        <v>54</v>
      </c>
      <c r="I64" s="35">
        <f t="shared" si="16"/>
        <v>108</v>
      </c>
      <c r="J64" s="35" t="str">
        <f t="shared" si="17"/>
        <v>※</v>
      </c>
    </row>
    <row r="65" spans="1:10" ht="15" thickBot="1" thickTop="1">
      <c r="A65" s="52" t="s">
        <v>29</v>
      </c>
      <c r="B65" s="58">
        <v>1</v>
      </c>
      <c r="C65" s="35">
        <v>44</v>
      </c>
      <c r="D65" s="35">
        <v>44</v>
      </c>
      <c r="E65" s="35">
        <f t="shared" si="14"/>
        <v>88</v>
      </c>
      <c r="F65" s="35">
        <f t="shared" si="15"/>
      </c>
      <c r="G65" s="36">
        <v>45</v>
      </c>
      <c r="H65" s="35">
        <v>41</v>
      </c>
      <c r="I65" s="35">
        <f t="shared" si="16"/>
        <v>86</v>
      </c>
      <c r="J65" s="35">
        <f t="shared" si="17"/>
      </c>
    </row>
    <row r="66" spans="1:10" ht="15" thickBot="1" thickTop="1">
      <c r="A66" s="34"/>
      <c r="B66" s="34"/>
      <c r="C66" s="32" t="s">
        <v>298</v>
      </c>
      <c r="D66" s="103">
        <f>SUM(E59:E65)-MAX(E59:E65)</f>
        <v>359</v>
      </c>
      <c r="E66" s="103"/>
      <c r="F66" s="103"/>
      <c r="G66" s="31" t="s">
        <v>303</v>
      </c>
      <c r="H66" s="103">
        <f>SUM(I59:I65)-MAX(I59:I65)</f>
        <v>357</v>
      </c>
      <c r="I66" s="103"/>
      <c r="J66" s="103"/>
    </row>
    <row r="67" spans="1:10" ht="14.25" thickTop="1">
      <c r="A67" s="63"/>
      <c r="B67" s="63"/>
      <c r="C67" s="63"/>
      <c r="D67" s="63"/>
      <c r="E67" s="63"/>
      <c r="F67" s="63"/>
      <c r="G67" s="63"/>
      <c r="H67" s="63"/>
      <c r="I67" s="63"/>
      <c r="J67" s="63"/>
    </row>
    <row r="68" spans="1:10" ht="14.25" thickBot="1">
      <c r="A68" s="63"/>
      <c r="B68" s="63"/>
      <c r="C68" s="63"/>
      <c r="D68" s="63"/>
      <c r="E68" s="63"/>
      <c r="F68" s="63"/>
      <c r="G68" s="63"/>
      <c r="H68" s="63"/>
      <c r="I68" s="63"/>
      <c r="J68" s="63"/>
    </row>
    <row r="69" spans="1:10" ht="15" thickBot="1" thickTop="1">
      <c r="A69" s="32" t="s">
        <v>0</v>
      </c>
      <c r="B69" s="104" t="s">
        <v>145</v>
      </c>
      <c r="C69" s="101"/>
      <c r="D69" s="101"/>
      <c r="E69" s="99" t="s">
        <v>299</v>
      </c>
      <c r="F69" s="100"/>
      <c r="G69" s="36">
        <f>SUM(D78,H78)</f>
        <v>719</v>
      </c>
      <c r="H69" s="32" t="s">
        <v>122</v>
      </c>
      <c r="I69" s="101">
        <v>8</v>
      </c>
      <c r="J69" s="101"/>
    </row>
    <row r="70" spans="1:10" ht="15" thickBot="1" thickTop="1">
      <c r="A70" s="32" t="s">
        <v>121</v>
      </c>
      <c r="B70" s="32" t="s">
        <v>120</v>
      </c>
      <c r="C70" s="32" t="s">
        <v>300</v>
      </c>
      <c r="D70" s="32" t="s">
        <v>301</v>
      </c>
      <c r="E70" s="32" t="s">
        <v>302</v>
      </c>
      <c r="F70" s="45"/>
      <c r="G70" s="31" t="s">
        <v>300</v>
      </c>
      <c r="H70" s="32" t="s">
        <v>301</v>
      </c>
      <c r="I70" s="32" t="s">
        <v>302</v>
      </c>
      <c r="J70" s="35"/>
    </row>
    <row r="71" spans="1:10" ht="15" thickBot="1" thickTop="1">
      <c r="A71" s="51" t="s">
        <v>50</v>
      </c>
      <c r="B71" s="62">
        <v>4</v>
      </c>
      <c r="C71" s="35"/>
      <c r="D71" s="35"/>
      <c r="E71" s="35">
        <f aca="true" t="shared" si="18" ref="E71:E77">SUM(C71:D71)</f>
        <v>0</v>
      </c>
      <c r="F71" s="35">
        <f aca="true" t="shared" si="19" ref="F71:F77">IF(E71=MAX($E$71:$E$77),"※","")</f>
      </c>
      <c r="G71" s="36">
        <v>46</v>
      </c>
      <c r="H71" s="35">
        <v>43</v>
      </c>
      <c r="I71" s="35">
        <f aca="true" t="shared" si="20" ref="I71:I77">SUM(G71:H71)</f>
        <v>89</v>
      </c>
      <c r="J71" s="35"/>
    </row>
    <row r="72" spans="1:10" ht="15" thickBot="1" thickTop="1">
      <c r="A72" s="51" t="s">
        <v>52</v>
      </c>
      <c r="B72" s="55">
        <v>4</v>
      </c>
      <c r="C72" s="35">
        <v>47</v>
      </c>
      <c r="D72" s="35">
        <v>45</v>
      </c>
      <c r="E72" s="35">
        <f t="shared" si="18"/>
        <v>92</v>
      </c>
      <c r="F72" s="35">
        <f t="shared" si="19"/>
      </c>
      <c r="G72" s="36">
        <v>43</v>
      </c>
      <c r="H72" s="35">
        <v>55</v>
      </c>
      <c r="I72" s="35">
        <f t="shared" si="20"/>
        <v>98</v>
      </c>
      <c r="J72" s="77" t="s">
        <v>304</v>
      </c>
    </row>
    <row r="73" spans="1:10" ht="15" thickBot="1" thickTop="1">
      <c r="A73" s="57" t="s">
        <v>148</v>
      </c>
      <c r="B73" s="57">
        <v>4</v>
      </c>
      <c r="C73" s="35">
        <v>53</v>
      </c>
      <c r="D73" s="35">
        <v>47</v>
      </c>
      <c r="E73" s="35">
        <f t="shared" si="18"/>
        <v>100</v>
      </c>
      <c r="F73" s="35" t="str">
        <f t="shared" si="19"/>
        <v>※</v>
      </c>
      <c r="G73" s="36"/>
      <c r="H73" s="35"/>
      <c r="I73" s="35">
        <f t="shared" si="20"/>
        <v>0</v>
      </c>
      <c r="J73" s="35"/>
    </row>
    <row r="74" spans="1:10" ht="15" thickBot="1" thickTop="1">
      <c r="A74" s="51" t="s">
        <v>59</v>
      </c>
      <c r="B74" s="51">
        <v>3</v>
      </c>
      <c r="C74" s="35">
        <v>44</v>
      </c>
      <c r="D74" s="35">
        <v>45</v>
      </c>
      <c r="E74" s="35">
        <f t="shared" si="18"/>
        <v>89</v>
      </c>
      <c r="F74" s="35">
        <f t="shared" si="19"/>
      </c>
      <c r="G74" s="36">
        <v>45</v>
      </c>
      <c r="H74" s="35">
        <v>43</v>
      </c>
      <c r="I74" s="35">
        <f t="shared" si="20"/>
        <v>88</v>
      </c>
      <c r="J74" s="35"/>
    </row>
    <row r="75" spans="1:10" ht="15" thickBot="1" thickTop="1">
      <c r="A75" s="61" t="s">
        <v>146</v>
      </c>
      <c r="B75" s="61">
        <v>2</v>
      </c>
      <c r="C75" s="35"/>
      <c r="D75" s="35"/>
      <c r="E75" s="35">
        <f t="shared" si="18"/>
        <v>0</v>
      </c>
      <c r="F75" s="35">
        <f t="shared" si="19"/>
      </c>
      <c r="G75" s="36"/>
      <c r="H75" s="35"/>
      <c r="I75" s="35">
        <f t="shared" si="20"/>
        <v>0</v>
      </c>
      <c r="J75" s="35"/>
    </row>
    <row r="76" spans="1:10" ht="15" thickBot="1" thickTop="1">
      <c r="A76" s="60" t="s">
        <v>147</v>
      </c>
      <c r="B76" s="30">
        <v>2</v>
      </c>
      <c r="C76" s="35">
        <v>49</v>
      </c>
      <c r="D76" s="35">
        <v>49</v>
      </c>
      <c r="E76" s="35">
        <f t="shared" si="18"/>
        <v>98</v>
      </c>
      <c r="F76" s="35">
        <f t="shared" si="19"/>
      </c>
      <c r="G76" s="36">
        <v>42</v>
      </c>
      <c r="H76" s="35">
        <v>50</v>
      </c>
      <c r="I76" s="35">
        <f t="shared" si="20"/>
        <v>92</v>
      </c>
      <c r="J76" s="35"/>
    </row>
    <row r="77" spans="1:10" ht="15" thickBot="1" thickTop="1">
      <c r="A77" s="60" t="s">
        <v>61</v>
      </c>
      <c r="B77" s="30">
        <v>1</v>
      </c>
      <c r="C77" s="35">
        <v>40</v>
      </c>
      <c r="D77" s="35">
        <v>42</v>
      </c>
      <c r="E77" s="35">
        <f t="shared" si="18"/>
        <v>82</v>
      </c>
      <c r="F77" s="35">
        <f t="shared" si="19"/>
      </c>
      <c r="G77" s="36">
        <v>41</v>
      </c>
      <c r="H77" s="35">
        <v>48</v>
      </c>
      <c r="I77" s="35">
        <f t="shared" si="20"/>
        <v>89</v>
      </c>
      <c r="J77" s="35"/>
    </row>
    <row r="78" spans="1:10" ht="15" thickBot="1" thickTop="1">
      <c r="A78" s="34"/>
      <c r="B78" s="33"/>
      <c r="C78" s="32" t="s">
        <v>298</v>
      </c>
      <c r="D78" s="103">
        <f>SUM(E71:E77)-MAX(E71:E77)</f>
        <v>361</v>
      </c>
      <c r="E78" s="103"/>
      <c r="F78" s="103"/>
      <c r="G78" s="31" t="s">
        <v>303</v>
      </c>
      <c r="H78" s="103">
        <f>SUM(I71:I77)-MAX(I71:I77)</f>
        <v>358</v>
      </c>
      <c r="I78" s="103"/>
      <c r="J78" s="103"/>
    </row>
    <row r="79" spans="1:8" ht="15" thickBot="1" thickTop="1">
      <c r="A79" s="48"/>
      <c r="B79" s="48"/>
      <c r="C79" s="59"/>
      <c r="D79" s="59"/>
      <c r="E79" s="59"/>
      <c r="F79" s="59"/>
      <c r="G79" s="59"/>
      <c r="H79" s="59"/>
    </row>
    <row r="80" spans="1:10" ht="15" thickBot="1" thickTop="1">
      <c r="A80" s="32" t="s">
        <v>0</v>
      </c>
      <c r="B80" s="104" t="s">
        <v>126</v>
      </c>
      <c r="C80" s="101"/>
      <c r="D80" s="101"/>
      <c r="E80" s="99" t="s">
        <v>299</v>
      </c>
      <c r="F80" s="100"/>
      <c r="G80" s="36">
        <f>SUM(D89,H89)</f>
        <v>403</v>
      </c>
      <c r="H80" s="32" t="s">
        <v>122</v>
      </c>
      <c r="I80" s="101">
        <v>12</v>
      </c>
      <c r="J80" s="101"/>
    </row>
    <row r="81" spans="1:10" ht="15" thickBot="1" thickTop="1">
      <c r="A81" s="32" t="s">
        <v>121</v>
      </c>
      <c r="B81" s="32" t="s">
        <v>120</v>
      </c>
      <c r="C81" s="32" t="s">
        <v>300</v>
      </c>
      <c r="D81" s="32" t="s">
        <v>301</v>
      </c>
      <c r="E81" s="32" t="s">
        <v>302</v>
      </c>
      <c r="F81" s="45"/>
      <c r="G81" s="31" t="s">
        <v>300</v>
      </c>
      <c r="H81" s="32" t="s">
        <v>301</v>
      </c>
      <c r="I81" s="32" t="s">
        <v>302</v>
      </c>
      <c r="J81" s="35"/>
    </row>
    <row r="82" spans="1:10" ht="15" thickBot="1" thickTop="1">
      <c r="A82" s="51" t="s">
        <v>149</v>
      </c>
      <c r="B82" s="55">
        <v>4</v>
      </c>
      <c r="C82" s="35">
        <v>43</v>
      </c>
      <c r="D82" s="35">
        <v>48</v>
      </c>
      <c r="E82" s="35">
        <f aca="true" t="shared" si="21" ref="E82:E88">SUM(C82:D82)</f>
        <v>91</v>
      </c>
      <c r="F82" s="35">
        <f aca="true" t="shared" si="22" ref="F82:F88">IF(E82=MAX($E$82:$E$88),"※","")</f>
      </c>
      <c r="G82" s="36"/>
      <c r="H82" s="35"/>
      <c r="I82" s="35">
        <f aca="true" t="shared" si="23" ref="I82:I88">SUM(G82:H82)</f>
        <v>0</v>
      </c>
      <c r="J82" s="35"/>
    </row>
    <row r="83" spans="1:10" ht="15" thickBot="1" thickTop="1">
      <c r="A83" s="52" t="s">
        <v>83</v>
      </c>
      <c r="B83" s="58">
        <v>3</v>
      </c>
      <c r="C83" s="35">
        <v>56</v>
      </c>
      <c r="D83" s="35">
        <v>56</v>
      </c>
      <c r="E83" s="35">
        <f t="shared" si="21"/>
        <v>112</v>
      </c>
      <c r="F83" s="35">
        <f t="shared" si="22"/>
      </c>
      <c r="G83" s="36"/>
      <c r="H83" s="35"/>
      <c r="I83" s="35">
        <f t="shared" si="23"/>
        <v>0</v>
      </c>
      <c r="J83" s="35"/>
    </row>
    <row r="84" spans="1:10" ht="15" thickBot="1" thickTop="1">
      <c r="A84" s="52" t="s">
        <v>85</v>
      </c>
      <c r="B84" s="58">
        <v>3</v>
      </c>
      <c r="C84" s="35">
        <v>57</v>
      </c>
      <c r="D84" s="35">
        <v>60</v>
      </c>
      <c r="E84" s="35">
        <f t="shared" si="21"/>
        <v>117</v>
      </c>
      <c r="F84" s="35" t="str">
        <f t="shared" si="22"/>
        <v>※</v>
      </c>
      <c r="G84" s="36"/>
      <c r="H84" s="35"/>
      <c r="I84" s="35">
        <f t="shared" si="23"/>
        <v>0</v>
      </c>
      <c r="J84" s="35"/>
    </row>
    <row r="85" spans="1:10" ht="15" thickBot="1" thickTop="1">
      <c r="A85" s="52" t="s">
        <v>87</v>
      </c>
      <c r="B85" s="58">
        <v>3</v>
      </c>
      <c r="C85" s="35"/>
      <c r="D85" s="35"/>
      <c r="E85" s="35">
        <f t="shared" si="21"/>
        <v>0</v>
      </c>
      <c r="F85" s="35">
        <f t="shared" si="22"/>
      </c>
      <c r="G85" s="36"/>
      <c r="H85" s="35"/>
      <c r="I85" s="35">
        <f t="shared" si="23"/>
        <v>0</v>
      </c>
      <c r="J85" s="35"/>
    </row>
    <row r="86" spans="1:10" ht="15" thickBot="1" thickTop="1">
      <c r="A86" s="57" t="s">
        <v>89</v>
      </c>
      <c r="B86" s="56">
        <v>3</v>
      </c>
      <c r="C86" s="35">
        <v>52</v>
      </c>
      <c r="D86" s="35">
        <v>52</v>
      </c>
      <c r="E86" s="35">
        <f t="shared" si="21"/>
        <v>104</v>
      </c>
      <c r="F86" s="35">
        <f t="shared" si="22"/>
      </c>
      <c r="G86" s="36"/>
      <c r="H86" s="35"/>
      <c r="I86" s="35">
        <f t="shared" si="23"/>
        <v>0</v>
      </c>
      <c r="J86" s="35"/>
    </row>
    <row r="87" spans="1:10" ht="15" thickBot="1" thickTop="1">
      <c r="A87" s="51" t="s">
        <v>91</v>
      </c>
      <c r="B87" s="55">
        <v>3</v>
      </c>
      <c r="C87" s="35">
        <v>47</v>
      </c>
      <c r="D87" s="35">
        <v>49</v>
      </c>
      <c r="E87" s="35">
        <f t="shared" si="21"/>
        <v>96</v>
      </c>
      <c r="F87" s="35">
        <f t="shared" si="22"/>
      </c>
      <c r="G87" s="36"/>
      <c r="H87" s="35"/>
      <c r="I87" s="35">
        <f t="shared" si="23"/>
        <v>0</v>
      </c>
      <c r="J87" s="35"/>
    </row>
    <row r="88" spans="1:10" ht="15" thickBot="1" thickTop="1">
      <c r="A88" s="52" t="s">
        <v>93</v>
      </c>
      <c r="B88" s="58">
        <v>3</v>
      </c>
      <c r="C88" s="35"/>
      <c r="D88" s="35"/>
      <c r="E88" s="35">
        <f t="shared" si="21"/>
        <v>0</v>
      </c>
      <c r="F88" s="35">
        <f t="shared" si="22"/>
      </c>
      <c r="G88" s="36"/>
      <c r="H88" s="35"/>
      <c r="I88" s="35">
        <f t="shared" si="23"/>
        <v>0</v>
      </c>
      <c r="J88" s="35"/>
    </row>
    <row r="89" spans="1:10" ht="15" thickBot="1" thickTop="1">
      <c r="A89" s="34"/>
      <c r="B89" s="33"/>
      <c r="C89" s="32" t="s">
        <v>298</v>
      </c>
      <c r="D89" s="103">
        <f>SUM(E82:E88)-MAX(E82:E88)</f>
        <v>403</v>
      </c>
      <c r="E89" s="103"/>
      <c r="F89" s="103"/>
      <c r="G89" s="31" t="s">
        <v>303</v>
      </c>
      <c r="H89" s="103">
        <f>SUM(I82:I88)-MAX(I82:I88)</f>
        <v>0</v>
      </c>
      <c r="I89" s="103"/>
      <c r="J89" s="103"/>
    </row>
    <row r="90" spans="1:2" ht="14.25" thickTop="1">
      <c r="A90" s="21"/>
      <c r="B90" s="21"/>
    </row>
    <row r="91" spans="1:2" ht="14.25" thickBot="1">
      <c r="A91" s="21"/>
      <c r="B91" s="21"/>
    </row>
    <row r="92" spans="1:10" ht="15" thickBot="1" thickTop="1">
      <c r="A92" s="32" t="s">
        <v>0</v>
      </c>
      <c r="B92" s="104" t="s">
        <v>132</v>
      </c>
      <c r="C92" s="101"/>
      <c r="D92" s="101"/>
      <c r="E92" s="99" t="s">
        <v>299</v>
      </c>
      <c r="F92" s="100"/>
      <c r="G92" s="36">
        <f>SUM(D101,H101)</f>
        <v>708</v>
      </c>
      <c r="H92" s="32" t="s">
        <v>122</v>
      </c>
      <c r="I92" s="101">
        <f>RANK(G92,($G$1,$G$12,$G$36,$G$47,$G$57,$G$92,$G$104,$G$128),1)</f>
        <v>6</v>
      </c>
      <c r="J92" s="101"/>
    </row>
    <row r="93" spans="1:10" ht="15" thickBot="1" thickTop="1">
      <c r="A93" s="32" t="s">
        <v>121</v>
      </c>
      <c r="B93" s="32" t="s">
        <v>120</v>
      </c>
      <c r="C93" s="32" t="s">
        <v>300</v>
      </c>
      <c r="D93" s="32" t="s">
        <v>301</v>
      </c>
      <c r="E93" s="32" t="s">
        <v>302</v>
      </c>
      <c r="F93" s="45"/>
      <c r="G93" s="31" t="s">
        <v>300</v>
      </c>
      <c r="H93" s="32" t="s">
        <v>301</v>
      </c>
      <c r="I93" s="32" t="s">
        <v>302</v>
      </c>
      <c r="J93" s="35"/>
    </row>
    <row r="94" spans="1:10" ht="15" thickBot="1" thickTop="1">
      <c r="A94" s="51" t="s">
        <v>97</v>
      </c>
      <c r="B94" s="55">
        <v>4</v>
      </c>
      <c r="C94" s="35">
        <v>40</v>
      </c>
      <c r="D94" s="35">
        <v>44</v>
      </c>
      <c r="E94" s="35">
        <f aca="true" t="shared" si="24" ref="E94:E100">SUM(C94:D94)</f>
        <v>84</v>
      </c>
      <c r="F94" s="35">
        <f aca="true" t="shared" si="25" ref="F94:F100">IF(E94=MAX($E$94:$E$100),"※","")</f>
      </c>
      <c r="G94" s="36">
        <v>44</v>
      </c>
      <c r="H94" s="35">
        <v>40</v>
      </c>
      <c r="I94" s="35">
        <f aca="true" t="shared" si="26" ref="I94:I100">SUM(G94:H94)</f>
        <v>84</v>
      </c>
      <c r="J94" s="35">
        <f aca="true" t="shared" si="27" ref="J94:J100">IF(I94=MAX($I$94:$I$100),"※","")</f>
      </c>
    </row>
    <row r="95" spans="1:10" ht="15" thickBot="1" thickTop="1">
      <c r="A95" s="52" t="s">
        <v>99</v>
      </c>
      <c r="B95" s="58">
        <v>4</v>
      </c>
      <c r="C95" s="35"/>
      <c r="D95" s="35"/>
      <c r="E95" s="35">
        <f t="shared" si="24"/>
        <v>0</v>
      </c>
      <c r="F95" s="35">
        <f t="shared" si="25"/>
      </c>
      <c r="G95" s="36"/>
      <c r="H95" s="35"/>
      <c r="I95" s="35">
        <f t="shared" si="26"/>
        <v>0</v>
      </c>
      <c r="J95" s="35">
        <f t="shared" si="27"/>
      </c>
    </row>
    <row r="96" spans="1:10" ht="15" thickBot="1" thickTop="1">
      <c r="A96" s="51" t="s">
        <v>101</v>
      </c>
      <c r="B96" s="55">
        <v>4</v>
      </c>
      <c r="C96" s="35">
        <v>48</v>
      </c>
      <c r="D96" s="35">
        <v>52</v>
      </c>
      <c r="E96" s="35">
        <f t="shared" si="24"/>
        <v>100</v>
      </c>
      <c r="F96" s="35">
        <f t="shared" si="25"/>
      </c>
      <c r="G96" s="36">
        <v>43</v>
      </c>
      <c r="H96" s="35">
        <v>49</v>
      </c>
      <c r="I96" s="35">
        <f t="shared" si="26"/>
        <v>92</v>
      </c>
      <c r="J96" s="35">
        <f t="shared" si="27"/>
      </c>
    </row>
    <row r="97" spans="1:10" ht="15" thickBot="1" thickTop="1">
      <c r="A97" s="51" t="s">
        <v>150</v>
      </c>
      <c r="B97" s="55">
        <v>4</v>
      </c>
      <c r="C97" s="35">
        <v>51</v>
      </c>
      <c r="D97" s="35">
        <v>63</v>
      </c>
      <c r="E97" s="35">
        <f t="shared" si="24"/>
        <v>114</v>
      </c>
      <c r="F97" s="35" t="str">
        <f t="shared" si="25"/>
        <v>※</v>
      </c>
      <c r="G97" s="36">
        <v>50</v>
      </c>
      <c r="H97" s="35">
        <v>42</v>
      </c>
      <c r="I97" s="35">
        <f t="shared" si="26"/>
        <v>92</v>
      </c>
      <c r="J97" s="35">
        <f t="shared" si="27"/>
      </c>
    </row>
    <row r="98" spans="1:10" ht="15" thickBot="1" thickTop="1">
      <c r="A98" s="51" t="s">
        <v>105</v>
      </c>
      <c r="B98" s="55">
        <v>3</v>
      </c>
      <c r="C98" s="35">
        <v>44</v>
      </c>
      <c r="D98" s="35">
        <v>40</v>
      </c>
      <c r="E98" s="35">
        <f t="shared" si="24"/>
        <v>84</v>
      </c>
      <c r="F98" s="35">
        <f t="shared" si="25"/>
      </c>
      <c r="G98" s="36">
        <v>42</v>
      </c>
      <c r="H98" s="35">
        <v>43</v>
      </c>
      <c r="I98" s="35">
        <f t="shared" si="26"/>
        <v>85</v>
      </c>
      <c r="J98" s="35">
        <f t="shared" si="27"/>
      </c>
    </row>
    <row r="99" spans="1:10" ht="15" thickBot="1" thickTop="1">
      <c r="A99" s="57" t="s">
        <v>107</v>
      </c>
      <c r="B99" s="56">
        <v>3</v>
      </c>
      <c r="C99" s="35"/>
      <c r="D99" s="35"/>
      <c r="E99" s="35">
        <f t="shared" si="24"/>
        <v>0</v>
      </c>
      <c r="F99" s="35">
        <f t="shared" si="25"/>
      </c>
      <c r="G99" s="36"/>
      <c r="H99" s="35"/>
      <c r="I99" s="35">
        <f t="shared" si="26"/>
        <v>0</v>
      </c>
      <c r="J99" s="35">
        <f t="shared" si="27"/>
      </c>
    </row>
    <row r="100" spans="1:10" ht="15" thickBot="1" thickTop="1">
      <c r="A100" s="51" t="s">
        <v>109</v>
      </c>
      <c r="B100" s="55">
        <v>3</v>
      </c>
      <c r="C100" s="35">
        <v>44</v>
      </c>
      <c r="D100" s="35">
        <v>43</v>
      </c>
      <c r="E100" s="35">
        <f t="shared" si="24"/>
        <v>87</v>
      </c>
      <c r="F100" s="35">
        <f t="shared" si="25"/>
      </c>
      <c r="G100" s="36">
        <v>45</v>
      </c>
      <c r="H100" s="35">
        <v>54</v>
      </c>
      <c r="I100" s="35">
        <f t="shared" si="26"/>
        <v>99</v>
      </c>
      <c r="J100" s="35" t="str">
        <f t="shared" si="27"/>
        <v>※</v>
      </c>
    </row>
    <row r="101" spans="1:10" ht="15" thickBot="1" thickTop="1">
      <c r="A101" s="34"/>
      <c r="B101" s="33"/>
      <c r="C101" s="32" t="s">
        <v>298</v>
      </c>
      <c r="D101" s="103">
        <f>SUM(E94:E100)-MAX(E94:E100)</f>
        <v>355</v>
      </c>
      <c r="E101" s="103"/>
      <c r="F101" s="103"/>
      <c r="G101" s="31" t="s">
        <v>303</v>
      </c>
      <c r="H101" s="103">
        <f>SUM(I94:I100)-MAX(I94:I100)</f>
        <v>353</v>
      </c>
      <c r="I101" s="103"/>
      <c r="J101" s="103"/>
    </row>
    <row r="102" spans="1:2" ht="14.25" thickTop="1">
      <c r="A102" s="21"/>
      <c r="B102" s="21"/>
    </row>
    <row r="103" spans="1:2" ht="14.25" thickBot="1">
      <c r="A103" s="21"/>
      <c r="B103" s="21"/>
    </row>
    <row r="104" spans="1:10" ht="15" thickBot="1" thickTop="1">
      <c r="A104" s="32" t="s">
        <v>0</v>
      </c>
      <c r="B104" s="104" t="s">
        <v>151</v>
      </c>
      <c r="C104" s="101"/>
      <c r="D104" s="101"/>
      <c r="E104" s="99" t="s">
        <v>299</v>
      </c>
      <c r="F104" s="100"/>
      <c r="G104" s="36">
        <f>SUM(D113,H113)</f>
        <v>391</v>
      </c>
      <c r="H104" s="32" t="s">
        <v>122</v>
      </c>
      <c r="I104" s="101">
        <v>11</v>
      </c>
      <c r="J104" s="101"/>
    </row>
    <row r="105" spans="1:10" ht="15" thickBot="1" thickTop="1">
      <c r="A105" s="32" t="s">
        <v>121</v>
      </c>
      <c r="B105" s="32" t="s">
        <v>120</v>
      </c>
      <c r="C105" s="32" t="s">
        <v>300</v>
      </c>
      <c r="D105" s="32" t="s">
        <v>301</v>
      </c>
      <c r="E105" s="32" t="s">
        <v>302</v>
      </c>
      <c r="F105" s="45"/>
      <c r="G105" s="31" t="s">
        <v>300</v>
      </c>
      <c r="H105" s="32" t="s">
        <v>301</v>
      </c>
      <c r="I105" s="32" t="s">
        <v>302</v>
      </c>
      <c r="J105" s="35"/>
    </row>
    <row r="106" spans="1:10" ht="15" thickBot="1" thickTop="1">
      <c r="A106" s="54" t="s">
        <v>33</v>
      </c>
      <c r="B106" s="53">
        <v>4</v>
      </c>
      <c r="C106" s="35">
        <v>50</v>
      </c>
      <c r="D106" s="35">
        <v>61</v>
      </c>
      <c r="E106" s="35">
        <f aca="true" t="shared" si="28" ref="E106:E112">SUM(C106:D106)</f>
        <v>111</v>
      </c>
      <c r="F106" s="35" t="str">
        <f aca="true" t="shared" si="29" ref="F106:F112">IF(E106=MAX($E$106:$E$112),"※","")</f>
        <v>※</v>
      </c>
      <c r="G106" s="36"/>
      <c r="H106" s="35"/>
      <c r="I106" s="35">
        <f aca="true" t="shared" si="30" ref="I106:I112">SUM(G106:H106)</f>
        <v>0</v>
      </c>
      <c r="J106" s="35"/>
    </row>
    <row r="107" spans="1:10" ht="15" thickBot="1" thickTop="1">
      <c r="A107" s="51" t="s">
        <v>35</v>
      </c>
      <c r="B107" s="40">
        <v>3</v>
      </c>
      <c r="C107" s="35">
        <v>41</v>
      </c>
      <c r="D107" s="35">
        <v>45</v>
      </c>
      <c r="E107" s="35">
        <f t="shared" si="28"/>
        <v>86</v>
      </c>
      <c r="F107" s="35">
        <f t="shared" si="29"/>
      </c>
      <c r="G107" s="36"/>
      <c r="H107" s="35"/>
      <c r="I107" s="35">
        <f t="shared" si="30"/>
        <v>0</v>
      </c>
      <c r="J107" s="35"/>
    </row>
    <row r="108" spans="1:10" ht="15" thickBot="1" thickTop="1">
      <c r="A108" s="52" t="s">
        <v>37</v>
      </c>
      <c r="B108" s="37">
        <v>3</v>
      </c>
      <c r="C108" s="35">
        <v>53</v>
      </c>
      <c r="D108" s="35">
        <v>49</v>
      </c>
      <c r="E108" s="35">
        <f t="shared" si="28"/>
        <v>102</v>
      </c>
      <c r="F108" s="35">
        <f t="shared" si="29"/>
      </c>
      <c r="G108" s="36"/>
      <c r="H108" s="35"/>
      <c r="I108" s="35">
        <f t="shared" si="30"/>
        <v>0</v>
      </c>
      <c r="J108" s="35"/>
    </row>
    <row r="109" spans="1:10" ht="15" thickBot="1" thickTop="1">
      <c r="A109" s="51" t="s">
        <v>39</v>
      </c>
      <c r="B109" s="39">
        <v>3</v>
      </c>
      <c r="C109" s="35">
        <v>47</v>
      </c>
      <c r="D109" s="35">
        <v>52</v>
      </c>
      <c r="E109" s="35">
        <f t="shared" si="28"/>
        <v>99</v>
      </c>
      <c r="F109" s="35">
        <f t="shared" si="29"/>
      </c>
      <c r="G109" s="36"/>
      <c r="H109" s="35"/>
      <c r="I109" s="35">
        <f t="shared" si="30"/>
        <v>0</v>
      </c>
      <c r="J109" s="35"/>
    </row>
    <row r="110" spans="1:10" ht="15" thickBot="1" thickTop="1">
      <c r="A110" s="42" t="s">
        <v>41</v>
      </c>
      <c r="B110" s="41">
        <v>2</v>
      </c>
      <c r="C110" s="35"/>
      <c r="D110" s="35"/>
      <c r="E110" s="35">
        <f t="shared" si="28"/>
        <v>0</v>
      </c>
      <c r="F110" s="35">
        <f t="shared" si="29"/>
      </c>
      <c r="G110" s="36"/>
      <c r="H110" s="35"/>
      <c r="I110" s="35">
        <f t="shared" si="30"/>
        <v>0</v>
      </c>
      <c r="J110" s="35"/>
    </row>
    <row r="111" spans="1:10" ht="15" thickBot="1" thickTop="1">
      <c r="A111" s="40" t="s">
        <v>43</v>
      </c>
      <c r="B111" s="39">
        <v>1</v>
      </c>
      <c r="C111" s="35">
        <v>53</v>
      </c>
      <c r="D111" s="35">
        <v>51</v>
      </c>
      <c r="E111" s="35">
        <f t="shared" si="28"/>
        <v>104</v>
      </c>
      <c r="F111" s="35">
        <f t="shared" si="29"/>
      </c>
      <c r="G111" s="36"/>
      <c r="H111" s="35"/>
      <c r="I111" s="35">
        <f t="shared" si="30"/>
        <v>0</v>
      </c>
      <c r="J111" s="35"/>
    </row>
    <row r="112" spans="1:10" ht="15" thickBot="1" thickTop="1">
      <c r="A112" s="42" t="s">
        <v>45</v>
      </c>
      <c r="B112" s="41">
        <v>1</v>
      </c>
      <c r="C112" s="35"/>
      <c r="D112" s="35"/>
      <c r="E112" s="35">
        <f t="shared" si="28"/>
        <v>0</v>
      </c>
      <c r="F112" s="35">
        <f t="shared" si="29"/>
      </c>
      <c r="G112" s="36"/>
      <c r="H112" s="35"/>
      <c r="I112" s="35">
        <f t="shared" si="30"/>
        <v>0</v>
      </c>
      <c r="J112" s="35"/>
    </row>
    <row r="113" spans="1:10" ht="15" thickBot="1" thickTop="1">
      <c r="A113" s="50"/>
      <c r="B113" s="49"/>
      <c r="C113" s="32" t="s">
        <v>298</v>
      </c>
      <c r="D113" s="103">
        <f>SUM(E106:E112)-MAX(E106:E112)</f>
        <v>391</v>
      </c>
      <c r="E113" s="103"/>
      <c r="F113" s="103"/>
      <c r="G113" s="31" t="s">
        <v>303</v>
      </c>
      <c r="H113" s="103">
        <f>SUM(I106:I112)-MAX(I106:I112)</f>
        <v>0</v>
      </c>
      <c r="I113" s="103"/>
      <c r="J113" s="103"/>
    </row>
    <row r="114" spans="1:2" ht="14.25" thickTop="1">
      <c r="A114" s="21"/>
      <c r="B114" s="21"/>
    </row>
    <row r="115" spans="1:2" ht="14.25" thickBot="1">
      <c r="A115" s="21"/>
      <c r="B115" s="21"/>
    </row>
    <row r="116" spans="1:10" ht="15" thickBot="1" thickTop="1">
      <c r="A116" s="32" t="s">
        <v>0</v>
      </c>
      <c r="B116" s="104" t="s">
        <v>124</v>
      </c>
      <c r="C116" s="101"/>
      <c r="D116" s="101"/>
      <c r="E116" s="99" t="s">
        <v>299</v>
      </c>
      <c r="F116" s="100"/>
      <c r="G116" s="36">
        <f>SUM(D125,H125)</f>
        <v>368</v>
      </c>
      <c r="H116" s="32" t="s">
        <v>122</v>
      </c>
      <c r="I116" s="101">
        <v>10</v>
      </c>
      <c r="J116" s="101"/>
    </row>
    <row r="117" spans="1:10" ht="15" thickBot="1" thickTop="1">
      <c r="A117" s="32" t="s">
        <v>121</v>
      </c>
      <c r="B117" s="32" t="s">
        <v>120</v>
      </c>
      <c r="C117" s="32" t="s">
        <v>300</v>
      </c>
      <c r="D117" s="32" t="s">
        <v>301</v>
      </c>
      <c r="E117" s="32" t="s">
        <v>302</v>
      </c>
      <c r="F117" s="45"/>
      <c r="G117" s="31" t="s">
        <v>300</v>
      </c>
      <c r="H117" s="32" t="s">
        <v>301</v>
      </c>
      <c r="I117" s="32" t="s">
        <v>302</v>
      </c>
      <c r="J117" s="35"/>
    </row>
    <row r="118" spans="1:10" ht="15" thickBot="1" thickTop="1">
      <c r="A118" s="43" t="s">
        <v>34</v>
      </c>
      <c r="B118" s="40">
        <v>4</v>
      </c>
      <c r="C118" s="35">
        <v>47</v>
      </c>
      <c r="D118" s="35">
        <v>45</v>
      </c>
      <c r="E118" s="35">
        <f aca="true" t="shared" si="31" ref="E118:E124">SUM(C118:D118)</f>
        <v>92</v>
      </c>
      <c r="F118" s="35">
        <f aca="true" t="shared" si="32" ref="F118:F124">IF(E118=MAX($E$118:$E$124),"※","")</f>
      </c>
      <c r="G118" s="36"/>
      <c r="H118" s="35"/>
      <c r="I118" s="35">
        <f aca="true" t="shared" si="33" ref="I118:I124">SUM(G118:H118)</f>
        <v>0</v>
      </c>
      <c r="J118" s="35"/>
    </row>
    <row r="119" spans="1:10" ht="15" thickBot="1" thickTop="1">
      <c r="A119" s="40" t="s">
        <v>152</v>
      </c>
      <c r="B119" s="42">
        <v>3</v>
      </c>
      <c r="C119" s="35">
        <v>58</v>
      </c>
      <c r="D119" s="35">
        <v>53</v>
      </c>
      <c r="E119" s="35">
        <f t="shared" si="31"/>
        <v>111</v>
      </c>
      <c r="F119" s="35" t="str">
        <f t="shared" si="32"/>
        <v>※</v>
      </c>
      <c r="G119" s="36"/>
      <c r="H119" s="35"/>
      <c r="I119" s="35">
        <f t="shared" si="33"/>
        <v>0</v>
      </c>
      <c r="J119" s="35"/>
    </row>
    <row r="120" spans="1:10" ht="15" thickBot="1" thickTop="1">
      <c r="A120" s="40" t="s">
        <v>38</v>
      </c>
      <c r="B120" s="40">
        <v>3</v>
      </c>
      <c r="C120" s="35"/>
      <c r="D120" s="35"/>
      <c r="E120" s="35">
        <f t="shared" si="31"/>
        <v>0</v>
      </c>
      <c r="F120" s="35">
        <f t="shared" si="32"/>
      </c>
      <c r="G120" s="36"/>
      <c r="H120" s="35"/>
      <c r="I120" s="35">
        <f t="shared" si="33"/>
        <v>0</v>
      </c>
      <c r="J120" s="35"/>
    </row>
    <row r="121" spans="1:10" ht="15" thickBot="1" thickTop="1">
      <c r="A121" s="40" t="s">
        <v>40</v>
      </c>
      <c r="B121" s="42">
        <v>2</v>
      </c>
      <c r="C121" s="35">
        <v>39</v>
      </c>
      <c r="D121" s="35">
        <v>50</v>
      </c>
      <c r="E121" s="35">
        <f t="shared" si="31"/>
        <v>89</v>
      </c>
      <c r="F121" s="35">
        <f t="shared" si="32"/>
      </c>
      <c r="G121" s="36"/>
      <c r="H121" s="35"/>
      <c r="I121" s="35">
        <f t="shared" si="33"/>
        <v>0</v>
      </c>
      <c r="J121" s="35"/>
    </row>
    <row r="122" spans="1:10" ht="15" thickBot="1" thickTop="1">
      <c r="A122" s="40" t="s">
        <v>42</v>
      </c>
      <c r="B122" s="40">
        <v>2</v>
      </c>
      <c r="C122" s="35">
        <v>43</v>
      </c>
      <c r="D122" s="35">
        <v>46</v>
      </c>
      <c r="E122" s="35">
        <f t="shared" si="31"/>
        <v>89</v>
      </c>
      <c r="F122" s="35">
        <f t="shared" si="32"/>
      </c>
      <c r="G122" s="36"/>
      <c r="H122" s="35"/>
      <c r="I122" s="35">
        <f t="shared" si="33"/>
        <v>0</v>
      </c>
      <c r="J122" s="35"/>
    </row>
    <row r="123" spans="1:10" ht="15" thickBot="1" thickTop="1">
      <c r="A123" s="38" t="s">
        <v>44</v>
      </c>
      <c r="B123" s="38">
        <v>2</v>
      </c>
      <c r="C123" s="35"/>
      <c r="D123" s="35"/>
      <c r="E123" s="35">
        <f t="shared" si="31"/>
        <v>0</v>
      </c>
      <c r="F123" s="35">
        <f t="shared" si="32"/>
      </c>
      <c r="G123" s="36"/>
      <c r="H123" s="35"/>
      <c r="I123" s="35">
        <f t="shared" si="33"/>
        <v>0</v>
      </c>
      <c r="J123" s="35"/>
    </row>
    <row r="124" spans="1:10" ht="15" thickBot="1" thickTop="1">
      <c r="A124" s="40" t="s">
        <v>46</v>
      </c>
      <c r="B124" s="38">
        <v>2</v>
      </c>
      <c r="C124" s="35">
        <v>48</v>
      </c>
      <c r="D124" s="35">
        <v>50</v>
      </c>
      <c r="E124" s="35">
        <f t="shared" si="31"/>
        <v>98</v>
      </c>
      <c r="F124" s="35">
        <f t="shared" si="32"/>
      </c>
      <c r="G124" s="36"/>
      <c r="H124" s="35"/>
      <c r="I124" s="35">
        <f t="shared" si="33"/>
        <v>0</v>
      </c>
      <c r="J124" s="35"/>
    </row>
    <row r="125" spans="1:10" ht="15" thickBot="1" thickTop="1">
      <c r="A125" s="34"/>
      <c r="B125" s="33"/>
      <c r="C125" s="32" t="s">
        <v>298</v>
      </c>
      <c r="D125" s="103">
        <v>368</v>
      </c>
      <c r="E125" s="103"/>
      <c r="F125" s="103"/>
      <c r="G125" s="31" t="s">
        <v>303</v>
      </c>
      <c r="H125" s="103">
        <f>SUM(I118:I124)-MAX(I118:I124)</f>
        <v>0</v>
      </c>
      <c r="I125" s="103"/>
      <c r="J125" s="103"/>
    </row>
    <row r="126" spans="1:2" ht="14.25" thickTop="1">
      <c r="A126" s="21"/>
      <c r="B126" s="21"/>
    </row>
    <row r="127" spans="1:2" ht="14.25" thickBot="1">
      <c r="A127" s="21"/>
      <c r="B127" s="21"/>
    </row>
    <row r="128" spans="1:10" ht="15" thickBot="1" thickTop="1">
      <c r="A128" s="32" t="s">
        <v>0</v>
      </c>
      <c r="B128" s="96" t="s">
        <v>156</v>
      </c>
      <c r="C128" s="97"/>
      <c r="D128" s="98"/>
      <c r="E128" s="99" t="s">
        <v>299</v>
      </c>
      <c r="F128" s="100"/>
      <c r="G128" s="36">
        <f>SUM(D136,H136)</f>
        <v>450</v>
      </c>
      <c r="H128" s="32" t="s">
        <v>122</v>
      </c>
      <c r="I128" s="101">
        <v>13</v>
      </c>
      <c r="J128" s="101"/>
    </row>
    <row r="129" spans="1:10" ht="15" thickBot="1" thickTop="1">
      <c r="A129" s="32" t="s">
        <v>121</v>
      </c>
      <c r="B129" s="32" t="s">
        <v>120</v>
      </c>
      <c r="C129" s="32" t="s">
        <v>300</v>
      </c>
      <c r="D129" s="32" t="s">
        <v>301</v>
      </c>
      <c r="E129" s="32" t="s">
        <v>302</v>
      </c>
      <c r="F129" s="45"/>
      <c r="G129" s="31" t="s">
        <v>300</v>
      </c>
      <c r="H129" s="32" t="s">
        <v>301</v>
      </c>
      <c r="I129" s="32" t="s">
        <v>302</v>
      </c>
      <c r="J129" s="35"/>
    </row>
    <row r="130" spans="1:10" ht="15" thickBot="1" thickTop="1">
      <c r="A130" s="43" t="s">
        <v>153</v>
      </c>
      <c r="B130" s="44">
        <v>4</v>
      </c>
      <c r="C130" s="35">
        <v>61</v>
      </c>
      <c r="D130" s="35">
        <v>58</v>
      </c>
      <c r="E130" s="35">
        <f aca="true" t="shared" si="34" ref="E130:E135">SUM(C130:D130)</f>
        <v>119</v>
      </c>
      <c r="F130" s="35">
        <f aca="true" t="shared" si="35" ref="F130:F135">IF(E130=MAX($E$130:$E$135),"※","")</f>
      </c>
      <c r="G130" s="36"/>
      <c r="H130" s="35"/>
      <c r="I130" s="35">
        <f aca="true" t="shared" si="36" ref="I130:I135">SUM(G130:H130)</f>
        <v>0</v>
      </c>
      <c r="J130" s="35"/>
    </row>
    <row r="131" spans="1:10" ht="15" thickBot="1" thickTop="1">
      <c r="A131" s="43" t="s">
        <v>154</v>
      </c>
      <c r="B131" s="40">
        <v>4</v>
      </c>
      <c r="C131" s="35">
        <v>54</v>
      </c>
      <c r="D131" s="35">
        <v>58</v>
      </c>
      <c r="E131" s="35">
        <f t="shared" si="34"/>
        <v>112</v>
      </c>
      <c r="F131" s="35">
        <f t="shared" si="35"/>
      </c>
      <c r="G131" s="36"/>
      <c r="H131" s="35"/>
      <c r="I131" s="35">
        <f t="shared" si="36"/>
        <v>0</v>
      </c>
      <c r="J131" s="35"/>
    </row>
    <row r="132" spans="1:10" ht="15" thickBot="1" thickTop="1">
      <c r="A132" s="40" t="s">
        <v>155</v>
      </c>
      <c r="B132" s="41">
        <v>4</v>
      </c>
      <c r="C132" s="35"/>
      <c r="D132" s="35"/>
      <c r="E132" s="35">
        <f t="shared" si="34"/>
        <v>0</v>
      </c>
      <c r="F132" s="35">
        <f t="shared" si="35"/>
      </c>
      <c r="G132" s="36"/>
      <c r="H132" s="35"/>
      <c r="I132" s="35">
        <f t="shared" si="36"/>
        <v>0</v>
      </c>
      <c r="J132" s="35"/>
    </row>
    <row r="133" spans="1:10" ht="15" thickBot="1" thickTop="1">
      <c r="A133" s="40" t="s">
        <v>115</v>
      </c>
      <c r="B133" s="39">
        <v>3</v>
      </c>
      <c r="C133" s="35">
        <v>54</v>
      </c>
      <c r="D133" s="35">
        <v>60</v>
      </c>
      <c r="E133" s="35">
        <f t="shared" si="34"/>
        <v>114</v>
      </c>
      <c r="F133" s="35">
        <f t="shared" si="35"/>
      </c>
      <c r="G133" s="36"/>
      <c r="H133" s="35"/>
      <c r="I133" s="35">
        <f t="shared" si="36"/>
        <v>0</v>
      </c>
      <c r="J133" s="35"/>
    </row>
    <row r="134" spans="1:10" ht="15" thickBot="1" thickTop="1">
      <c r="A134" s="42" t="s">
        <v>116</v>
      </c>
      <c r="B134" s="41">
        <v>3</v>
      </c>
      <c r="C134" s="35">
        <v>50</v>
      </c>
      <c r="D134" s="35">
        <v>55</v>
      </c>
      <c r="E134" s="35">
        <f t="shared" si="34"/>
        <v>105</v>
      </c>
      <c r="F134" s="35">
        <f t="shared" si="35"/>
      </c>
      <c r="G134" s="36"/>
      <c r="H134" s="35"/>
      <c r="I134" s="35">
        <f t="shared" si="36"/>
        <v>0</v>
      </c>
      <c r="J134" s="35"/>
    </row>
    <row r="135" spans="1:10" ht="15" thickBot="1" thickTop="1">
      <c r="A135" s="40" t="s">
        <v>117</v>
      </c>
      <c r="B135" s="39">
        <v>3</v>
      </c>
      <c r="C135" s="35">
        <v>61</v>
      </c>
      <c r="D135" s="35">
        <v>79</v>
      </c>
      <c r="E135" s="35">
        <f t="shared" si="34"/>
        <v>140</v>
      </c>
      <c r="F135" s="35" t="str">
        <f t="shared" si="35"/>
        <v>※</v>
      </c>
      <c r="G135" s="36"/>
      <c r="H135" s="35"/>
      <c r="I135" s="35">
        <f t="shared" si="36"/>
        <v>0</v>
      </c>
      <c r="J135" s="35"/>
    </row>
    <row r="136" spans="1:10" ht="15" thickBot="1" thickTop="1">
      <c r="A136" s="34"/>
      <c r="B136" s="33"/>
      <c r="C136" s="32" t="s">
        <v>298</v>
      </c>
      <c r="D136" s="103">
        <f>SUM(E130:E135)-MAX(E130:E135)</f>
        <v>450</v>
      </c>
      <c r="E136" s="103"/>
      <c r="F136" s="103"/>
      <c r="G136" s="31" t="s">
        <v>303</v>
      </c>
      <c r="H136" s="103">
        <f>SUM(I130:I135)-MAX(I130:I135)</f>
        <v>0</v>
      </c>
      <c r="I136" s="103"/>
      <c r="J136" s="103"/>
    </row>
    <row r="137" spans="1:10" ht="14.25" thickTop="1">
      <c r="A137" s="48"/>
      <c r="B137" s="48"/>
      <c r="C137" s="47"/>
      <c r="D137" s="47"/>
      <c r="E137" s="47"/>
      <c r="F137" s="47"/>
      <c r="G137" s="47"/>
      <c r="H137" s="47"/>
      <c r="I137" s="47"/>
      <c r="J137" s="47"/>
    </row>
    <row r="138" spans="1:10" ht="14.25" thickBot="1">
      <c r="A138" s="48"/>
      <c r="B138" s="48"/>
      <c r="C138" s="47"/>
      <c r="D138" s="47"/>
      <c r="E138" s="47"/>
      <c r="F138" s="47"/>
      <c r="G138" s="47"/>
      <c r="H138" s="47"/>
      <c r="I138" s="47"/>
      <c r="J138" s="47"/>
    </row>
    <row r="139" spans="1:10" ht="15" thickBot="1" thickTop="1">
      <c r="A139" s="32" t="s">
        <v>0</v>
      </c>
      <c r="B139" s="96" t="s">
        <v>157</v>
      </c>
      <c r="C139" s="97"/>
      <c r="D139" s="98"/>
      <c r="E139" s="99" t="s">
        <v>299</v>
      </c>
      <c r="F139" s="100"/>
      <c r="G139" s="36">
        <f>SUM(D148,H148)</f>
        <v>361</v>
      </c>
      <c r="H139" s="32" t="s">
        <v>122</v>
      </c>
      <c r="I139" s="101">
        <v>9</v>
      </c>
      <c r="J139" s="101"/>
    </row>
    <row r="140" spans="1:10" ht="15" thickBot="1" thickTop="1">
      <c r="A140" s="32" t="s">
        <v>121</v>
      </c>
      <c r="B140" s="32" t="s">
        <v>120</v>
      </c>
      <c r="C140" s="32" t="s">
        <v>300</v>
      </c>
      <c r="D140" s="32" t="s">
        <v>301</v>
      </c>
      <c r="E140" s="32" t="s">
        <v>302</v>
      </c>
      <c r="F140" s="45"/>
      <c r="G140" s="31" t="s">
        <v>300</v>
      </c>
      <c r="H140" s="32" t="s">
        <v>301</v>
      </c>
      <c r="I140" s="32" t="s">
        <v>302</v>
      </c>
      <c r="J140" s="35"/>
    </row>
    <row r="141" spans="1:10" ht="15" thickBot="1" thickTop="1">
      <c r="A141" s="43" t="s">
        <v>18</v>
      </c>
      <c r="B141" s="44">
        <v>3</v>
      </c>
      <c r="C141" s="35">
        <v>45</v>
      </c>
      <c r="D141" s="35">
        <v>39</v>
      </c>
      <c r="E141" s="35">
        <f>SUM(C141:D141)</f>
        <v>84</v>
      </c>
      <c r="F141" s="35"/>
      <c r="G141" s="36"/>
      <c r="H141" s="35"/>
      <c r="I141" s="35">
        <f aca="true" t="shared" si="37" ref="I141:I147">SUM(G141:H141)</f>
        <v>0</v>
      </c>
      <c r="J141" s="35"/>
    </row>
    <row r="142" spans="1:10" ht="15" thickBot="1" thickTop="1">
      <c r="A142" s="43" t="s">
        <v>28</v>
      </c>
      <c r="B142" s="40">
        <v>3</v>
      </c>
      <c r="C142" s="35">
        <v>46</v>
      </c>
      <c r="D142" s="35">
        <v>52</v>
      </c>
      <c r="E142" s="35">
        <f>SUM(C142:D142)</f>
        <v>98</v>
      </c>
      <c r="F142" s="35"/>
      <c r="G142" s="36"/>
      <c r="H142" s="35"/>
      <c r="I142" s="35">
        <f t="shared" si="37"/>
        <v>0</v>
      </c>
      <c r="J142" s="35"/>
    </row>
    <row r="143" spans="1:10" ht="15" thickBot="1" thickTop="1">
      <c r="A143" s="40" t="s">
        <v>20</v>
      </c>
      <c r="B143" s="41">
        <v>2</v>
      </c>
      <c r="C143" s="35"/>
      <c r="D143" s="35"/>
      <c r="E143" s="35">
        <f>SUM(C143:D143)</f>
        <v>0</v>
      </c>
      <c r="F143" s="35"/>
      <c r="G143" s="36"/>
      <c r="H143" s="35"/>
      <c r="I143" s="35">
        <f t="shared" si="37"/>
        <v>0</v>
      </c>
      <c r="J143" s="35"/>
    </row>
    <row r="144" spans="1:10" ht="15" thickBot="1" thickTop="1">
      <c r="A144" s="40" t="s">
        <v>22</v>
      </c>
      <c r="B144" s="39">
        <v>2</v>
      </c>
      <c r="C144" s="96" t="s">
        <v>240</v>
      </c>
      <c r="D144" s="97"/>
      <c r="E144" s="98"/>
      <c r="F144" s="35"/>
      <c r="G144" s="36"/>
      <c r="H144" s="35"/>
      <c r="I144" s="35">
        <f t="shared" si="37"/>
        <v>0</v>
      </c>
      <c r="J144" s="35"/>
    </row>
    <row r="145" spans="1:10" ht="15" thickBot="1" thickTop="1">
      <c r="A145" s="42" t="s">
        <v>24</v>
      </c>
      <c r="B145" s="41">
        <v>2</v>
      </c>
      <c r="C145" s="35">
        <v>42</v>
      </c>
      <c r="D145" s="35">
        <v>50</v>
      </c>
      <c r="E145" s="35">
        <f>SUM(C145:D145)</f>
        <v>92</v>
      </c>
      <c r="F145" s="35"/>
      <c r="G145" s="36"/>
      <c r="H145" s="35"/>
      <c r="I145" s="35">
        <f t="shared" si="37"/>
        <v>0</v>
      </c>
      <c r="J145" s="35"/>
    </row>
    <row r="146" spans="1:10" ht="15" thickBot="1" thickTop="1">
      <c r="A146" s="40" t="s">
        <v>30</v>
      </c>
      <c r="B146" s="39">
        <v>2</v>
      </c>
      <c r="C146" s="35"/>
      <c r="D146" s="35"/>
      <c r="E146" s="35">
        <f>SUM(C146:D146)</f>
        <v>0</v>
      </c>
      <c r="F146" s="35"/>
      <c r="G146" s="36"/>
      <c r="H146" s="35"/>
      <c r="I146" s="35">
        <f t="shared" si="37"/>
        <v>0</v>
      </c>
      <c r="J146" s="35"/>
    </row>
    <row r="147" spans="1:10" ht="15" thickBot="1" thickTop="1">
      <c r="A147" s="38" t="s">
        <v>158</v>
      </c>
      <c r="B147" s="37">
        <v>1</v>
      </c>
      <c r="C147" s="35">
        <v>44</v>
      </c>
      <c r="D147" s="35">
        <v>43</v>
      </c>
      <c r="E147" s="35">
        <f>SUM(C147:D147)</f>
        <v>87</v>
      </c>
      <c r="F147" s="35"/>
      <c r="G147" s="36"/>
      <c r="H147" s="35"/>
      <c r="I147" s="35">
        <f t="shared" si="37"/>
        <v>0</v>
      </c>
      <c r="J147" s="35"/>
    </row>
    <row r="148" spans="1:10" ht="15" thickBot="1" thickTop="1">
      <c r="A148" s="34"/>
      <c r="B148" s="33"/>
      <c r="C148" s="32" t="s">
        <v>298</v>
      </c>
      <c r="D148" s="103">
        <f>SUM(E141:E147)</f>
        <v>361</v>
      </c>
      <c r="E148" s="103"/>
      <c r="F148" s="103"/>
      <c r="G148" s="31" t="s">
        <v>303</v>
      </c>
      <c r="H148" s="103">
        <f>SUM(I141:I147)-MAX(I141:I147)</f>
        <v>0</v>
      </c>
      <c r="I148" s="103"/>
      <c r="J148" s="103"/>
    </row>
    <row r="149" spans="1:2" ht="14.25" thickTop="1">
      <c r="A149" s="21"/>
      <c r="B149" s="21"/>
    </row>
    <row r="150" spans="1:2" ht="14.25" thickBot="1">
      <c r="A150" s="21"/>
      <c r="B150" s="21"/>
    </row>
    <row r="151" spans="1:10" ht="15" thickBot="1" thickTop="1">
      <c r="A151" s="32" t="s">
        <v>0</v>
      </c>
      <c r="B151" s="96" t="s">
        <v>159</v>
      </c>
      <c r="C151" s="97"/>
      <c r="D151" s="98"/>
      <c r="E151" s="99" t="s">
        <v>299</v>
      </c>
      <c r="F151" s="100"/>
      <c r="G151" s="73" t="s">
        <v>242</v>
      </c>
      <c r="H151" s="32" t="s">
        <v>122</v>
      </c>
      <c r="I151" s="101">
        <v>14</v>
      </c>
      <c r="J151" s="101"/>
    </row>
    <row r="152" spans="1:10" ht="15" thickBot="1" thickTop="1">
      <c r="A152" s="32" t="s">
        <v>121</v>
      </c>
      <c r="B152" s="32" t="s">
        <v>120</v>
      </c>
      <c r="C152" s="32" t="s">
        <v>300</v>
      </c>
      <c r="D152" s="32" t="s">
        <v>301</v>
      </c>
      <c r="E152" s="32" t="s">
        <v>302</v>
      </c>
      <c r="F152" s="45"/>
      <c r="G152" s="31" t="s">
        <v>300</v>
      </c>
      <c r="H152" s="32" t="s">
        <v>301</v>
      </c>
      <c r="I152" s="32" t="s">
        <v>302</v>
      </c>
      <c r="J152" s="35"/>
    </row>
    <row r="153" spans="1:10" ht="15" thickBot="1" thickTop="1">
      <c r="A153" s="43" t="s">
        <v>51</v>
      </c>
      <c r="B153" s="44">
        <v>4</v>
      </c>
      <c r="C153" s="35">
        <v>49</v>
      </c>
      <c r="D153" s="35">
        <v>46</v>
      </c>
      <c r="E153" s="35">
        <f>SUM(C153:D153)</f>
        <v>95</v>
      </c>
      <c r="F153" s="35"/>
      <c r="G153" s="36"/>
      <c r="H153" s="35"/>
      <c r="I153" s="35">
        <f>SUM(G153:H153)</f>
        <v>0</v>
      </c>
      <c r="J153" s="35"/>
    </row>
    <row r="154" spans="1:10" ht="15" thickBot="1" thickTop="1">
      <c r="A154" s="43" t="s">
        <v>53</v>
      </c>
      <c r="B154" s="40">
        <v>4</v>
      </c>
      <c r="C154" s="35">
        <v>45</v>
      </c>
      <c r="D154" s="35">
        <v>50</v>
      </c>
      <c r="E154" s="35">
        <f>SUM(C154:D154)</f>
        <v>95</v>
      </c>
      <c r="F154" s="35"/>
      <c r="G154" s="36"/>
      <c r="H154" s="35"/>
      <c r="I154" s="35">
        <f>SUM(G154:H154)</f>
        <v>0</v>
      </c>
      <c r="J154" s="35"/>
    </row>
    <row r="155" spans="1:10" ht="15" thickBot="1" thickTop="1">
      <c r="A155" s="40" t="s">
        <v>54</v>
      </c>
      <c r="B155" s="41">
        <v>4</v>
      </c>
      <c r="C155" s="35">
        <v>54</v>
      </c>
      <c r="D155" s="35">
        <v>51</v>
      </c>
      <c r="E155" s="35">
        <f>SUM(C155:D155)</f>
        <v>105</v>
      </c>
      <c r="F155" s="35"/>
      <c r="G155" s="36"/>
      <c r="H155" s="35"/>
      <c r="I155" s="35">
        <f>SUM(G155:H155)</f>
        <v>0</v>
      </c>
      <c r="J155" s="35"/>
    </row>
    <row r="156" spans="1:10" ht="15" thickBot="1" thickTop="1">
      <c r="A156" s="40" t="s">
        <v>49</v>
      </c>
      <c r="B156" s="39">
        <v>3</v>
      </c>
      <c r="C156" s="96" t="s">
        <v>240</v>
      </c>
      <c r="D156" s="97"/>
      <c r="E156" s="98"/>
      <c r="F156" s="35"/>
      <c r="G156" s="36"/>
      <c r="H156" s="35"/>
      <c r="I156" s="35">
        <f>SUM(G156:H156)</f>
        <v>0</v>
      </c>
      <c r="J156" s="35"/>
    </row>
    <row r="157" spans="1:10" ht="15" thickBot="1" thickTop="1">
      <c r="A157" s="34"/>
      <c r="B157" s="33"/>
      <c r="C157" s="32" t="s">
        <v>298</v>
      </c>
      <c r="D157" s="102" t="s">
        <v>242</v>
      </c>
      <c r="E157" s="103"/>
      <c r="F157" s="103"/>
      <c r="G157" s="31" t="s">
        <v>303</v>
      </c>
      <c r="H157" s="103">
        <f>SUM(I153:I156)-MAX(I153:I156)</f>
        <v>0</v>
      </c>
      <c r="I157" s="103"/>
      <c r="J157" s="103"/>
    </row>
    <row r="158" ht="14.25" thickTop="1"/>
  </sheetData>
  <sheetProtection/>
  <mergeCells count="73">
    <mergeCell ref="C156:E156"/>
    <mergeCell ref="C144:E144"/>
    <mergeCell ref="C8:E8"/>
    <mergeCell ref="D113:F113"/>
    <mergeCell ref="E116:F116"/>
    <mergeCell ref="I116:J116"/>
    <mergeCell ref="D148:F148"/>
    <mergeCell ref="H148:J148"/>
    <mergeCell ref="D136:F136"/>
    <mergeCell ref="D125:F125"/>
    <mergeCell ref="H125:J125"/>
    <mergeCell ref="B128:D128"/>
    <mergeCell ref="E128:F128"/>
    <mergeCell ref="B139:D139"/>
    <mergeCell ref="E139:F139"/>
    <mergeCell ref="I139:J139"/>
    <mergeCell ref="H136:J136"/>
    <mergeCell ref="I128:J128"/>
    <mergeCell ref="B92:D92"/>
    <mergeCell ref="E92:F92"/>
    <mergeCell ref="I92:J92"/>
    <mergeCell ref="D101:F101"/>
    <mergeCell ref="H101:J101"/>
    <mergeCell ref="B104:D104"/>
    <mergeCell ref="E104:F104"/>
    <mergeCell ref="I104:J104"/>
    <mergeCell ref="H113:J113"/>
    <mergeCell ref="B69:D69"/>
    <mergeCell ref="E69:F69"/>
    <mergeCell ref="I69:J69"/>
    <mergeCell ref="D78:F78"/>
    <mergeCell ref="H78:J78"/>
    <mergeCell ref="B80:D80"/>
    <mergeCell ref="E80:F80"/>
    <mergeCell ref="I80:J80"/>
    <mergeCell ref="D89:F89"/>
    <mergeCell ref="H89:J89"/>
    <mergeCell ref="B47:D47"/>
    <mergeCell ref="E47:F47"/>
    <mergeCell ref="I47:J47"/>
    <mergeCell ref="D54:F54"/>
    <mergeCell ref="H54:J54"/>
    <mergeCell ref="B57:D57"/>
    <mergeCell ref="E57:F57"/>
    <mergeCell ref="I57:J57"/>
    <mergeCell ref="D66:F66"/>
    <mergeCell ref="D21:F21"/>
    <mergeCell ref="H66:J66"/>
    <mergeCell ref="B24:D24"/>
    <mergeCell ref="E24:F24"/>
    <mergeCell ref="I24:J24"/>
    <mergeCell ref="D33:F33"/>
    <mergeCell ref="H33:J33"/>
    <mergeCell ref="B36:D36"/>
    <mergeCell ref="E36:F36"/>
    <mergeCell ref="D44:F44"/>
    <mergeCell ref="B1:D1"/>
    <mergeCell ref="E1:F1"/>
    <mergeCell ref="I1:J1"/>
    <mergeCell ref="D9:F9"/>
    <mergeCell ref="H9:J9"/>
    <mergeCell ref="B12:D12"/>
    <mergeCell ref="E12:F12"/>
    <mergeCell ref="B151:D151"/>
    <mergeCell ref="E151:F151"/>
    <mergeCell ref="I151:J151"/>
    <mergeCell ref="D157:F157"/>
    <mergeCell ref="H157:J157"/>
    <mergeCell ref="I12:J12"/>
    <mergeCell ref="B116:D116"/>
    <mergeCell ref="I36:J36"/>
    <mergeCell ref="H21:J21"/>
    <mergeCell ref="H44:J44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関西学生ゴルフ連盟</dc:creator>
  <cp:keywords/>
  <dc:description/>
  <cp:lastModifiedBy>関西学生ゴルフ連盟</cp:lastModifiedBy>
  <cp:lastPrinted>2014-05-12T22:18:35Z</cp:lastPrinted>
  <dcterms:created xsi:type="dcterms:W3CDTF">2009-09-01T07:30:20Z</dcterms:created>
  <dcterms:modified xsi:type="dcterms:W3CDTF">2014-07-04T17:16:25Z</dcterms:modified>
  <cp:category/>
  <cp:version/>
  <cp:contentType/>
  <cp:contentStatus/>
</cp:coreProperties>
</file>