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341" windowWidth="10680" windowHeight="8850" activeTab="0"/>
  </bookViews>
  <sheets>
    <sheet name="Sheet1" sheetId="1" r:id="rId1"/>
    <sheet name="成績表" sheetId="2" r:id="rId2"/>
    <sheet name="MEMO" sheetId="3" r:id="rId3"/>
  </sheets>
  <definedNames>
    <definedName name="_xlnm.Print_Area" localSheetId="0">'Sheet1'!$A$1:$E$28</definedName>
    <definedName name="_xlnm.Print_Area" localSheetId="1">'成績表'!$A$1:$J$142</definedName>
  </definedNames>
  <calcPr fullCalcOnLoad="1"/>
</workbook>
</file>

<file path=xl/sharedStrings.xml><?xml version="1.0" encoding="utf-8"?>
<sst xmlns="http://schemas.openxmlformats.org/spreadsheetml/2006/main" count="303" uniqueCount="148">
  <si>
    <t>大学名</t>
  </si>
  <si>
    <t>順位</t>
  </si>
  <si>
    <t>選手</t>
  </si>
  <si>
    <t>学年</t>
  </si>
  <si>
    <t>OUT</t>
  </si>
  <si>
    <t>IN</t>
  </si>
  <si>
    <t>TOTAL</t>
  </si>
  <si>
    <t>1st.total</t>
  </si>
  <si>
    <t>2nd.total</t>
  </si>
  <si>
    <t>1st.total</t>
  </si>
  <si>
    <t>2nd.total</t>
  </si>
  <si>
    <t>1st.total</t>
  </si>
  <si>
    <t>2nd.total</t>
  </si>
  <si>
    <t>1st.total</t>
  </si>
  <si>
    <t>1st.total</t>
  </si>
  <si>
    <t>2nd.total</t>
  </si>
  <si>
    <t>1st.total</t>
  </si>
  <si>
    <t>2nd.total</t>
  </si>
  <si>
    <t>1st.total</t>
  </si>
  <si>
    <t>2nd.total</t>
  </si>
  <si>
    <t>関西学生男子春季2・3部校学校対抗戦</t>
  </si>
  <si>
    <t>流通科学大学</t>
  </si>
  <si>
    <t>京都大学</t>
  </si>
  <si>
    <t>関西大学</t>
  </si>
  <si>
    <t>大阪産業大学</t>
  </si>
  <si>
    <t>滋賀大学</t>
  </si>
  <si>
    <t>京都産業大学</t>
  </si>
  <si>
    <t>神戸学院大学</t>
  </si>
  <si>
    <t>同志社大学</t>
  </si>
  <si>
    <t>追手門学院大学</t>
  </si>
  <si>
    <t>桃山学院大学</t>
  </si>
  <si>
    <t>木村　祐介</t>
  </si>
  <si>
    <t>原田　達也</t>
  </si>
  <si>
    <t>賀光　健人</t>
  </si>
  <si>
    <t>山原　亮</t>
  </si>
  <si>
    <t>龍谷大学</t>
  </si>
  <si>
    <t>梅田　翼</t>
  </si>
  <si>
    <t>松田　好司</t>
  </si>
  <si>
    <t>奥田　健司</t>
  </si>
  <si>
    <t>池見　卓哉</t>
  </si>
  <si>
    <t>村上　倖一</t>
  </si>
  <si>
    <t>大同　一輝</t>
  </si>
  <si>
    <t>中島　光貴</t>
  </si>
  <si>
    <t>丹羽　俊之</t>
  </si>
  <si>
    <t>田村　康太</t>
  </si>
  <si>
    <t>原部　稔章</t>
  </si>
  <si>
    <t>槙島　拓磨</t>
  </si>
  <si>
    <t>尾山　弘明</t>
  </si>
  <si>
    <t>矢野　生倫</t>
  </si>
  <si>
    <t>春名　佑樹</t>
  </si>
  <si>
    <t>坂本　遼太</t>
  </si>
  <si>
    <t>立石　健太</t>
  </si>
  <si>
    <t>土壁　裕人</t>
  </si>
  <si>
    <t>若尾　俊明</t>
  </si>
  <si>
    <t>木村　葵</t>
  </si>
  <si>
    <t>福永　航</t>
  </si>
  <si>
    <t>宮本　克馬</t>
  </si>
  <si>
    <t>安永　航</t>
  </si>
  <si>
    <t>河本　裕司</t>
  </si>
  <si>
    <t>大阪経済大学</t>
  </si>
  <si>
    <t>西之辻　泰宏</t>
  </si>
  <si>
    <t>春田　篤</t>
  </si>
  <si>
    <t>山田　樹生</t>
  </si>
  <si>
    <t>宇佐美　大嗣</t>
  </si>
  <si>
    <t>前田　裕介</t>
  </si>
  <si>
    <t>河本　裕治</t>
  </si>
  <si>
    <t>濱村　崇宏</t>
  </si>
  <si>
    <t>西 健介</t>
  </si>
  <si>
    <t>鈴木　優大</t>
  </si>
  <si>
    <t>松原　秀親</t>
  </si>
  <si>
    <t>谷水　大祐</t>
  </si>
  <si>
    <t>金子　将也</t>
  </si>
  <si>
    <t>平野　亮治</t>
  </si>
  <si>
    <t>金村　俊徳</t>
  </si>
  <si>
    <t>楠田　栄紀</t>
  </si>
  <si>
    <t>空山　侑誠</t>
  </si>
  <si>
    <t>牛尾　拓示</t>
  </si>
  <si>
    <t>種　志栄</t>
  </si>
  <si>
    <t>上村　祐介</t>
  </si>
  <si>
    <t>龍谷大学</t>
  </si>
  <si>
    <t>小林　慎太郎</t>
  </si>
  <si>
    <t>井上　晋吾</t>
  </si>
  <si>
    <t>松本　貴至</t>
  </si>
  <si>
    <t>松村　一貴</t>
  </si>
  <si>
    <t>粟津　史浩</t>
  </si>
  <si>
    <t>西野　雄太</t>
  </si>
  <si>
    <t>森脇　剛政</t>
  </si>
  <si>
    <t>溝口　雅也</t>
  </si>
  <si>
    <t>中濱　健汰</t>
  </si>
  <si>
    <t>貴村　泰至</t>
  </si>
  <si>
    <t>新井　清嵩</t>
  </si>
  <si>
    <t>森田　陽太</t>
  </si>
  <si>
    <t>上田　一貴</t>
  </si>
  <si>
    <t>山崎　糧</t>
  </si>
  <si>
    <t>中村　仁</t>
  </si>
  <si>
    <t>市村　昭憲</t>
  </si>
  <si>
    <t>永通　康太</t>
  </si>
  <si>
    <t>佐藤　政博</t>
  </si>
  <si>
    <t>廣田　伸太郎</t>
  </si>
  <si>
    <t>浦崎　功士郎</t>
  </si>
  <si>
    <t>松本　憲和</t>
  </si>
  <si>
    <t>和田　直樹</t>
  </si>
  <si>
    <t>濱田　拓也</t>
  </si>
  <si>
    <t>京都大学</t>
  </si>
  <si>
    <t>奥岡　航平</t>
  </si>
  <si>
    <t>室谷　春樹</t>
  </si>
  <si>
    <t>北井　紘介</t>
  </si>
  <si>
    <t>富田　丈仁</t>
  </si>
  <si>
    <t>追手門学院大学</t>
  </si>
  <si>
    <t>川平　翔太</t>
  </si>
  <si>
    <t>中村　誓</t>
  </si>
  <si>
    <t>池田　宗一郎</t>
  </si>
  <si>
    <t>村上　知哉</t>
  </si>
  <si>
    <t>狭間　龍佑</t>
  </si>
  <si>
    <t>山本　一成</t>
  </si>
  <si>
    <t>馬場　貴義</t>
  </si>
  <si>
    <t>下入佐　弘志</t>
  </si>
  <si>
    <t>村田　将史</t>
  </si>
  <si>
    <t>生島　鷹雄</t>
  </si>
  <si>
    <t>以上の結果、大学が
ストロークで優勝しました。
尚、優勝されました大学は、
関西学生男子春季1部校学校対抗戦の
出場権を得ました。</t>
  </si>
  <si>
    <t>OUT</t>
  </si>
  <si>
    <t>IN</t>
  </si>
  <si>
    <t>TOTAL</t>
  </si>
  <si>
    <t>2nd.total</t>
  </si>
  <si>
    <t>神戸大学</t>
  </si>
  <si>
    <t>島崎　俊介</t>
  </si>
  <si>
    <t>城殿　篤</t>
  </si>
  <si>
    <t>石川　裕史</t>
  </si>
  <si>
    <t>長谷川　健</t>
  </si>
  <si>
    <t>河合　涼平</t>
  </si>
  <si>
    <t>滋賀県立大学</t>
  </si>
  <si>
    <t>失　格</t>
  </si>
  <si>
    <t>1st.Round</t>
  </si>
  <si>
    <t>2nd.Round</t>
  </si>
  <si>
    <t>G.Total</t>
  </si>
  <si>
    <t>主催                  関西学生ゴルフ連盟</t>
  </si>
  <si>
    <t>使用コース          有馬ロイヤルゴルフ倶楽部　ノーブルコース</t>
  </si>
  <si>
    <t>競技方法            1日18Hs　2日間合計36Hｓストロークプレー</t>
  </si>
  <si>
    <t>竹中　裕貴</t>
  </si>
  <si>
    <t>以上の大学が2日目に進出</t>
  </si>
  <si>
    <t>Rank</t>
  </si>
  <si>
    <t xml:space="preserve">                       出場選手5名中4名の合計ストロークにより順位を決定する</t>
  </si>
  <si>
    <t>日時                  平成24年5月9日(水)、10日(木)　　天気 1日目:雨のち曇　　2日目:晴</t>
  </si>
  <si>
    <r>
      <t>G</t>
    </r>
    <r>
      <rPr>
        <sz val="11"/>
        <rFont val="ＭＳ Ｐゴシック"/>
        <family val="3"/>
      </rPr>
      <t>round Total</t>
    </r>
  </si>
  <si>
    <t>尚、優勝した同志社大学は、関西学生男子春季1部校学校対抗戦の出場権を得ました。</t>
  </si>
  <si>
    <t>また、4部の1位は神戸大学となります。</t>
  </si>
  <si>
    <t>以上の結果、625ストロークで同志社大学が優勝しました。</t>
  </si>
  <si>
    <t>最優秀選手には152ストロークで鈴木選手(同志社大学)、木村選手(同志社大学)が選ばれました。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</si>
</sst>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60" applyFont="1" applyFill="1" applyBorder="1" applyAlignment="1">
      <alignment horizontal="center" vertical="center" shrinkToFit="1"/>
      <protection/>
    </xf>
    <xf numFmtId="0" fontId="0" fillId="23" borderId="11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0" xfId="60" applyFont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 shrinkToFit="1"/>
      <protection/>
    </xf>
    <xf numFmtId="0" fontId="0" fillId="0" borderId="0" xfId="60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2" xfId="60" applyFont="1" applyBorder="1" applyAlignment="1">
      <alignment horizontal="center" vertical="center" shrinkToFit="1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60" applyFont="1" applyBorder="1" applyAlignment="1">
      <alignment horizontal="center" vertical="center"/>
      <protection/>
    </xf>
    <xf numFmtId="0" fontId="0" fillId="23" borderId="10" xfId="60" applyFont="1" applyFill="1" applyBorder="1" applyAlignment="1">
      <alignment horizontal="center" vertical="center" shrinkToFit="1"/>
      <protection/>
    </xf>
    <xf numFmtId="0" fontId="20" fillId="0" borderId="2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23" borderId="24" xfId="0" applyFont="1" applyFill="1" applyBorder="1" applyAlignment="1">
      <alignment horizontal="center" vertical="center" shrinkToFit="1"/>
    </xf>
    <xf numFmtId="176" fontId="25" fillId="0" borderId="24" xfId="0" applyNumberFormat="1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/>
    </xf>
    <xf numFmtId="176" fontId="25" fillId="0" borderId="24" xfId="0" applyNumberFormat="1" applyFont="1" applyBorder="1" applyAlignment="1">
      <alignment horizontal="center" vertical="center"/>
    </xf>
    <xf numFmtId="176" fontId="25" fillId="0" borderId="24" xfId="0" applyNumberFormat="1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176" fontId="25" fillId="0" borderId="25" xfId="0" applyNumberFormat="1" applyFont="1" applyBorder="1" applyAlignment="1">
      <alignment horizontal="center" vertical="center"/>
    </xf>
    <xf numFmtId="176" fontId="25" fillId="0" borderId="26" xfId="0" applyNumberFormat="1" applyFont="1" applyBorder="1" applyAlignment="1">
      <alignment horizontal="center" vertical="center"/>
    </xf>
    <xf numFmtId="176" fontId="25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5" fillId="0" borderId="25" xfId="0" applyNumberFormat="1" applyFont="1" applyBorder="1" applyAlignment="1">
      <alignment horizontal="center" vertical="center" shrinkToFit="1"/>
    </xf>
    <xf numFmtId="176" fontId="25" fillId="0" borderId="26" xfId="0" applyNumberFormat="1" applyFont="1" applyBorder="1" applyAlignment="1">
      <alignment horizontal="center" vertical="center" shrinkToFit="1"/>
    </xf>
    <xf numFmtId="176" fontId="25" fillId="0" borderId="27" xfId="0" applyNumberFormat="1" applyFont="1" applyBorder="1" applyAlignment="1">
      <alignment horizontal="center" vertical="center" shrinkToFit="1"/>
    </xf>
    <xf numFmtId="176" fontId="25" fillId="0" borderId="0" xfId="0" applyNumberFormat="1" applyFont="1" applyFill="1" applyBorder="1" applyAlignment="1">
      <alignment horizontal="left" vertical="center" shrinkToFit="1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 shrinkToFit="1"/>
      <protection/>
    </xf>
    <xf numFmtId="0" fontId="0" fillId="0" borderId="28" xfId="60" applyFont="1" applyBorder="1" applyAlignment="1">
      <alignment horizontal="center" vertical="center" shrinkToFit="1"/>
      <protection/>
    </xf>
    <xf numFmtId="0" fontId="0" fillId="0" borderId="12" xfId="60" applyFont="1" applyBorder="1" applyAlignment="1">
      <alignment horizontal="center" vertical="center" shrinkToFit="1"/>
      <protection/>
    </xf>
    <xf numFmtId="0" fontId="0" fillId="23" borderId="10" xfId="60" applyFont="1" applyFill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20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0" fillId="23" borderId="10" xfId="60" applyFont="1" applyFill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E1"/>
    </sheetView>
  </sheetViews>
  <sheetFormatPr defaultColWidth="9.00390625" defaultRowHeight="13.5"/>
  <cols>
    <col min="1" max="1" width="25.25390625" style="0" customWidth="1"/>
    <col min="2" max="4" width="21.875" style="0" customWidth="1"/>
    <col min="5" max="5" width="18.75390625" style="0" customWidth="1"/>
    <col min="6" max="6" width="55.875" style="0" customWidth="1"/>
  </cols>
  <sheetData>
    <row r="1" spans="1:14" ht="28.5">
      <c r="A1" s="56" t="s">
        <v>20</v>
      </c>
      <c r="B1" s="56"/>
      <c r="C1" s="56"/>
      <c r="D1" s="56"/>
      <c r="E1" s="56"/>
      <c r="F1" s="38"/>
      <c r="G1" s="38"/>
      <c r="H1" s="38"/>
      <c r="I1" s="38"/>
      <c r="J1" s="38"/>
      <c r="K1" s="38"/>
      <c r="L1" s="38"/>
      <c r="M1" s="38"/>
      <c r="N1" s="38"/>
    </row>
    <row r="2" spans="1:7" ht="18.75">
      <c r="A2" s="46" t="s">
        <v>135</v>
      </c>
      <c r="B2" s="45"/>
      <c r="C2" s="36"/>
      <c r="D2" s="45"/>
      <c r="E2" s="45"/>
      <c r="F2" s="40"/>
      <c r="G2" s="37"/>
    </row>
    <row r="3" spans="1:7" ht="18.75">
      <c r="A3" s="46" t="s">
        <v>142</v>
      </c>
      <c r="B3" s="45"/>
      <c r="C3" s="36"/>
      <c r="D3" s="45"/>
      <c r="E3" s="45"/>
      <c r="F3" s="40"/>
      <c r="G3" s="37"/>
    </row>
    <row r="4" spans="1:7" ht="18.75">
      <c r="A4" s="46" t="s">
        <v>136</v>
      </c>
      <c r="B4" s="45"/>
      <c r="C4" s="36"/>
      <c r="D4" s="45"/>
      <c r="E4" s="45"/>
      <c r="F4" s="40"/>
      <c r="G4" s="37"/>
    </row>
    <row r="5" spans="1:7" ht="18.75">
      <c r="A5" s="46" t="s">
        <v>137</v>
      </c>
      <c r="B5" s="45"/>
      <c r="C5" s="36"/>
      <c r="D5" s="45"/>
      <c r="E5" s="45"/>
      <c r="F5" s="40"/>
      <c r="G5" s="37"/>
    </row>
    <row r="6" spans="1:6" ht="18.75">
      <c r="A6" s="46" t="s">
        <v>141</v>
      </c>
      <c r="B6" s="45"/>
      <c r="C6" s="36"/>
      <c r="D6" s="52"/>
      <c r="E6" s="52"/>
      <c r="F6" s="41"/>
    </row>
    <row r="7" spans="1:5" ht="8.25" customHeight="1">
      <c r="A7" s="36"/>
      <c r="B7" s="36"/>
      <c r="C7" s="36"/>
      <c r="D7" s="36"/>
      <c r="E7" s="36"/>
    </row>
    <row r="8" spans="1:5" ht="16.5" customHeight="1">
      <c r="A8" s="47" t="s">
        <v>0</v>
      </c>
      <c r="B8" s="47" t="s">
        <v>132</v>
      </c>
      <c r="C8" s="47" t="s">
        <v>133</v>
      </c>
      <c r="D8" s="47" t="s">
        <v>134</v>
      </c>
      <c r="E8" s="47" t="s">
        <v>140</v>
      </c>
    </row>
    <row r="9" spans="1:6" ht="16.5" customHeight="1">
      <c r="A9" s="48" t="s">
        <v>28</v>
      </c>
      <c r="B9" s="50">
        <f>'成績表'!D10</f>
        <v>310</v>
      </c>
      <c r="C9" s="49">
        <f>'成績表'!H10</f>
        <v>315</v>
      </c>
      <c r="D9" s="50">
        <f>SUM(B9:C9)</f>
        <v>625</v>
      </c>
      <c r="E9" s="49">
        <f>RANK(D9,$D$9:$D$16,1)</f>
        <v>1</v>
      </c>
      <c r="F9" s="37"/>
    </row>
    <row r="10" spans="1:6" ht="16.5" customHeight="1">
      <c r="A10" s="48" t="s">
        <v>24</v>
      </c>
      <c r="B10" s="48">
        <f>'成績表'!D21</f>
        <v>325</v>
      </c>
      <c r="C10" s="49">
        <f>'成績表'!H21</f>
        <v>309</v>
      </c>
      <c r="D10" s="50">
        <f>SUM(B10:C10)</f>
        <v>634</v>
      </c>
      <c r="E10" s="49">
        <f>RANK(D10,$D$9:$D$16,1)</f>
        <v>2</v>
      </c>
      <c r="F10" s="37"/>
    </row>
    <row r="11" spans="1:6" ht="16.5" customHeight="1">
      <c r="A11" s="48" t="s">
        <v>23</v>
      </c>
      <c r="B11" s="50">
        <f>'成績表'!D65</f>
        <v>340</v>
      </c>
      <c r="C11" s="49">
        <f>'成績表'!H65</f>
        <v>335</v>
      </c>
      <c r="D11" s="50">
        <f>SUM(B11:C11)</f>
        <v>675</v>
      </c>
      <c r="E11" s="49">
        <f>RANK(D11,$D$9:$D$16,1)</f>
        <v>3</v>
      </c>
      <c r="F11" s="37"/>
    </row>
    <row r="12" spans="1:5" ht="16.5" customHeight="1">
      <c r="A12" s="48" t="s">
        <v>35</v>
      </c>
      <c r="B12" s="50">
        <f>'成績表'!D43</f>
        <v>349</v>
      </c>
      <c r="C12" s="49">
        <f>'成績表'!H43</f>
        <v>336</v>
      </c>
      <c r="D12" s="50">
        <f>SUM(B12:C12)</f>
        <v>685</v>
      </c>
      <c r="E12" s="49">
        <f>RANK(D12,$D$9:$D$16,1)</f>
        <v>4</v>
      </c>
    </row>
    <row r="13" spans="1:5" ht="16.5" customHeight="1">
      <c r="A13" s="48" t="s">
        <v>21</v>
      </c>
      <c r="B13" s="50">
        <f>'成績表'!D54</f>
        <v>349</v>
      </c>
      <c r="C13" s="49">
        <f>'成績表'!H54</f>
        <v>341</v>
      </c>
      <c r="D13" s="50">
        <f>SUM(B13:C13)</f>
        <v>690</v>
      </c>
      <c r="E13" s="49">
        <f>RANK(D13,$D$9:$D$16,1)</f>
        <v>5</v>
      </c>
    </row>
    <row r="14" spans="1:5" ht="16.5" customHeight="1">
      <c r="A14" s="48" t="s">
        <v>30</v>
      </c>
      <c r="B14" s="50">
        <f>'成績表'!D131</f>
        <v>348</v>
      </c>
      <c r="C14" s="49">
        <f>'成績表'!H131</f>
        <v>345</v>
      </c>
      <c r="D14" s="50">
        <f>SUM(B14:C14)</f>
        <v>693</v>
      </c>
      <c r="E14" s="49">
        <f>RANK(D14,$D$9:$D$16,1)</f>
        <v>6</v>
      </c>
    </row>
    <row r="15" spans="1:6" ht="16.5" customHeight="1">
      <c r="A15" s="48" t="s">
        <v>22</v>
      </c>
      <c r="B15" s="50">
        <f>'成績表'!D98</f>
        <v>356</v>
      </c>
      <c r="C15" s="49">
        <f>'成績表'!H98</f>
        <v>363</v>
      </c>
      <c r="D15" s="50">
        <f>SUM(B15:C15)</f>
        <v>719</v>
      </c>
      <c r="E15" s="49">
        <f>RANK(D15,$D$9:$D$16,1)</f>
        <v>7</v>
      </c>
      <c r="F15" s="44"/>
    </row>
    <row r="16" spans="1:6" ht="16.5" customHeight="1">
      <c r="A16" s="48" t="s">
        <v>29</v>
      </c>
      <c r="B16" s="50">
        <f>'成績表'!D109</f>
        <v>355</v>
      </c>
      <c r="C16" s="49">
        <f>'成績表'!H109</f>
        <v>384</v>
      </c>
      <c r="D16" s="50">
        <f>SUM(B16:C16)</f>
        <v>739</v>
      </c>
      <c r="E16" s="49">
        <f>RANK(D16,$D$9:$D$16,1)</f>
        <v>8</v>
      </c>
      <c r="F16" s="44"/>
    </row>
    <row r="17" spans="1:6" ht="16.5" customHeight="1">
      <c r="A17" s="57" t="s">
        <v>139</v>
      </c>
      <c r="B17" s="58"/>
      <c r="C17" s="58"/>
      <c r="D17" s="58"/>
      <c r="E17" s="59"/>
      <c r="F17" s="44"/>
    </row>
    <row r="18" spans="1:6" ht="16.5" customHeight="1">
      <c r="A18" s="50" t="s">
        <v>26</v>
      </c>
      <c r="B18" s="50">
        <f>'成績表'!D32</f>
        <v>358</v>
      </c>
      <c r="C18" s="49"/>
      <c r="D18" s="50">
        <f>SUM(B18:C18)</f>
        <v>358</v>
      </c>
      <c r="E18" s="49">
        <v>9</v>
      </c>
      <c r="F18" s="44"/>
    </row>
    <row r="19" spans="1:6" ht="16.5" customHeight="1">
      <c r="A19" s="51" t="s">
        <v>59</v>
      </c>
      <c r="B19" s="50">
        <f>'成績表'!D87</f>
        <v>358</v>
      </c>
      <c r="C19" s="49"/>
      <c r="D19" s="50">
        <f>SUM(B19:C19)</f>
        <v>358</v>
      </c>
      <c r="E19" s="49">
        <v>10</v>
      </c>
      <c r="F19" s="44"/>
    </row>
    <row r="20" spans="1:6" ht="16.5" customHeight="1">
      <c r="A20" s="48" t="s">
        <v>25</v>
      </c>
      <c r="B20" s="50">
        <f>'成績表'!D76</f>
        <v>371</v>
      </c>
      <c r="C20" s="49"/>
      <c r="D20" s="50">
        <f>SUM(B20:C20)</f>
        <v>371</v>
      </c>
      <c r="E20" s="49">
        <v>11</v>
      </c>
      <c r="F20" s="44"/>
    </row>
    <row r="21" spans="1:6" ht="16.5" customHeight="1">
      <c r="A21" s="51" t="s">
        <v>27</v>
      </c>
      <c r="B21" s="50">
        <f>'成績表'!D120</f>
        <v>383</v>
      </c>
      <c r="C21" s="49"/>
      <c r="D21" s="50">
        <f>SUM(B21:C21)</f>
        <v>383</v>
      </c>
      <c r="E21" s="49">
        <v>12</v>
      </c>
      <c r="F21" s="44"/>
    </row>
    <row r="22" spans="1:5" ht="16.5" customHeight="1">
      <c r="A22" s="51" t="s">
        <v>124</v>
      </c>
      <c r="B22" s="50">
        <f>'成績表'!D142</f>
        <v>402</v>
      </c>
      <c r="C22" s="49"/>
      <c r="D22" s="50">
        <f>SUM(B22:C22)</f>
        <v>402</v>
      </c>
      <c r="E22" s="49">
        <v>13</v>
      </c>
    </row>
    <row r="23" spans="1:5" ht="16.5" customHeight="1">
      <c r="A23" s="51" t="s">
        <v>130</v>
      </c>
      <c r="B23" s="53" t="s">
        <v>131</v>
      </c>
      <c r="C23" s="54"/>
      <c r="D23" s="54"/>
      <c r="E23" s="55"/>
    </row>
    <row r="25" spans="1:5" ht="14.25" customHeight="1">
      <c r="A25" s="60" t="s">
        <v>146</v>
      </c>
      <c r="B25" s="60"/>
      <c r="C25" s="60"/>
      <c r="D25" s="60"/>
      <c r="E25" s="60"/>
    </row>
    <row r="26" spans="1:5" ht="14.25">
      <c r="A26" s="69" t="s">
        <v>147</v>
      </c>
      <c r="B26" s="69"/>
      <c r="C26" s="69"/>
      <c r="D26" s="69"/>
      <c r="E26" s="69"/>
    </row>
    <row r="27" spans="1:5" ht="14.25">
      <c r="A27" s="70" t="s">
        <v>144</v>
      </c>
      <c r="B27" s="70"/>
      <c r="C27" s="70"/>
      <c r="D27" s="70"/>
      <c r="E27" s="70"/>
    </row>
    <row r="28" spans="1:5" ht="14.25">
      <c r="A28" s="60" t="s">
        <v>145</v>
      </c>
      <c r="B28" s="60"/>
      <c r="C28" s="60"/>
      <c r="D28" s="60"/>
      <c r="E28" s="60"/>
    </row>
  </sheetData>
  <sheetProtection/>
  <mergeCells count="6">
    <mergeCell ref="A26:E26"/>
    <mergeCell ref="B23:E23"/>
    <mergeCell ref="A1:E1"/>
    <mergeCell ref="A17:E17"/>
    <mergeCell ref="A25:E25"/>
    <mergeCell ref="A28:E2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&amp;R&amp;"ＭＳ Ｐゴシック,太字"&amp;22関西学生ゴルフ連盟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2"/>
  <sheetViews>
    <sheetView showZeros="0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9.00390625" style="1" customWidth="1"/>
  </cols>
  <sheetData>
    <row r="1" spans="1:10" ht="15" thickBot="1" thickTop="1">
      <c r="A1" s="43" t="s">
        <v>0</v>
      </c>
      <c r="B1" s="66" t="s">
        <v>28</v>
      </c>
      <c r="C1" s="66"/>
      <c r="D1" s="66"/>
      <c r="E1" s="71" t="s">
        <v>143</v>
      </c>
      <c r="F1" s="65"/>
      <c r="G1" s="6">
        <f>SUM(D10,H10)</f>
        <v>625</v>
      </c>
      <c r="H1" s="2" t="s">
        <v>1</v>
      </c>
      <c r="I1" s="66">
        <f>RANK(G1,($G$1,$G$12,$G$34,$G$45,$G$56,$G$89,$G$100,$G$122),1)</f>
        <v>1</v>
      </c>
      <c r="J1" s="66"/>
    </row>
    <row r="2" spans="1:10" ht="15" thickBot="1" thickTop="1">
      <c r="A2" s="2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3"/>
      <c r="G2" s="4" t="s">
        <v>4</v>
      </c>
      <c r="H2" s="2" t="s">
        <v>5</v>
      </c>
      <c r="I2" s="2" t="s">
        <v>6</v>
      </c>
      <c r="J2" s="5"/>
    </row>
    <row r="3" spans="1:10" ht="15" thickBot="1" thickTop="1">
      <c r="A3" s="10" t="s">
        <v>68</v>
      </c>
      <c r="B3" s="11">
        <v>4</v>
      </c>
      <c r="C3" s="5">
        <v>38</v>
      </c>
      <c r="D3" s="5">
        <v>38</v>
      </c>
      <c r="E3" s="5">
        <f>SUM(C3:D3)</f>
        <v>76</v>
      </c>
      <c r="F3" s="5">
        <f>IF(E3=MAX($E$3:$E$9),"※","")</f>
      </c>
      <c r="G3" s="6">
        <v>38</v>
      </c>
      <c r="H3" s="5">
        <v>38</v>
      </c>
      <c r="I3" s="5">
        <f>SUM(G3:H3)</f>
        <v>76</v>
      </c>
      <c r="J3" s="5">
        <f>IF(I3=MAX($I$3:$I$9),"※","")</f>
      </c>
    </row>
    <row r="4" spans="1:10" ht="15" thickBot="1" thickTop="1">
      <c r="A4" s="14" t="s">
        <v>31</v>
      </c>
      <c r="B4" s="15">
        <v>3</v>
      </c>
      <c r="C4" s="5">
        <v>36</v>
      </c>
      <c r="D4" s="5">
        <v>38</v>
      </c>
      <c r="E4" s="5">
        <f aca="true" t="shared" si="0" ref="E4:E9">SUM(C4:D4)</f>
        <v>74</v>
      </c>
      <c r="F4" s="5">
        <f aca="true" t="shared" si="1" ref="F4:F9">IF(E4=MAX($E$3:$E$9),"※","")</f>
      </c>
      <c r="G4" s="6">
        <v>39</v>
      </c>
      <c r="H4" s="5">
        <v>39</v>
      </c>
      <c r="I4" s="5">
        <f aca="true" t="shared" si="2" ref="I4:I9">SUM(G4:H4)</f>
        <v>78</v>
      </c>
      <c r="J4" s="5">
        <f aca="true" t="shared" si="3" ref="J4:J9">IF(I4=MAX($I$3:$I$9),"※","")</f>
      </c>
    </row>
    <row r="5" spans="1:10" ht="15" thickBot="1" thickTop="1">
      <c r="A5" s="14" t="s">
        <v>32</v>
      </c>
      <c r="B5" s="15">
        <v>4</v>
      </c>
      <c r="C5" s="5">
        <v>39</v>
      </c>
      <c r="D5" s="5">
        <v>39</v>
      </c>
      <c r="E5" s="5">
        <f t="shared" si="0"/>
        <v>78</v>
      </c>
      <c r="F5" s="5">
        <f t="shared" si="1"/>
      </c>
      <c r="G5" s="6">
        <v>35</v>
      </c>
      <c r="H5" s="5">
        <v>44</v>
      </c>
      <c r="I5" s="5">
        <f t="shared" si="2"/>
        <v>79</v>
      </c>
      <c r="J5" s="5">
        <f t="shared" si="3"/>
      </c>
    </row>
    <row r="6" spans="1:10" ht="15" thickBot="1" thickTop="1">
      <c r="A6" s="14" t="s">
        <v>33</v>
      </c>
      <c r="B6" s="15">
        <v>4</v>
      </c>
      <c r="C6" s="5">
        <v>43</v>
      </c>
      <c r="D6" s="5">
        <v>45</v>
      </c>
      <c r="E6" s="5">
        <f t="shared" si="0"/>
        <v>88</v>
      </c>
      <c r="F6" s="5" t="str">
        <f t="shared" si="1"/>
        <v>※</v>
      </c>
      <c r="G6" s="6">
        <v>40</v>
      </c>
      <c r="H6" s="5">
        <v>42</v>
      </c>
      <c r="I6" s="5">
        <f t="shared" si="2"/>
        <v>82</v>
      </c>
      <c r="J6" s="5">
        <f t="shared" si="3"/>
      </c>
    </row>
    <row r="7" spans="1:10" ht="15" thickBot="1" thickTop="1">
      <c r="A7" s="12" t="s">
        <v>69</v>
      </c>
      <c r="B7" s="21">
        <v>4</v>
      </c>
      <c r="C7" s="5"/>
      <c r="D7" s="5"/>
      <c r="E7" s="5">
        <f t="shared" si="0"/>
        <v>0</v>
      </c>
      <c r="F7" s="5">
        <f t="shared" si="1"/>
      </c>
      <c r="G7" s="6"/>
      <c r="H7" s="5"/>
      <c r="I7" s="5">
        <f t="shared" si="2"/>
        <v>0</v>
      </c>
      <c r="J7" s="5">
        <f t="shared" si="3"/>
      </c>
    </row>
    <row r="8" spans="1:10" ht="15" thickBot="1" thickTop="1">
      <c r="A8" s="10" t="s">
        <v>70</v>
      </c>
      <c r="B8" s="11">
        <v>3</v>
      </c>
      <c r="C8" s="5"/>
      <c r="D8" s="5"/>
      <c r="E8" s="5">
        <f t="shared" si="0"/>
        <v>0</v>
      </c>
      <c r="F8" s="5">
        <f t="shared" si="1"/>
      </c>
      <c r="G8" s="6"/>
      <c r="H8" s="5"/>
      <c r="I8" s="5">
        <f t="shared" si="2"/>
        <v>0</v>
      </c>
      <c r="J8" s="5">
        <f t="shared" si="3"/>
      </c>
    </row>
    <row r="9" spans="1:10" ht="15" thickBot="1" thickTop="1">
      <c r="A9" s="14" t="s">
        <v>34</v>
      </c>
      <c r="B9" s="15">
        <v>4</v>
      </c>
      <c r="C9" s="5">
        <v>42</v>
      </c>
      <c r="D9" s="5">
        <v>40</v>
      </c>
      <c r="E9" s="5">
        <f t="shared" si="0"/>
        <v>82</v>
      </c>
      <c r="F9" s="5">
        <f t="shared" si="1"/>
      </c>
      <c r="G9" s="6">
        <v>41</v>
      </c>
      <c r="H9" s="5">
        <v>43</v>
      </c>
      <c r="I9" s="5">
        <f t="shared" si="2"/>
        <v>84</v>
      </c>
      <c r="J9" s="5" t="str">
        <f t="shared" si="3"/>
        <v>※</v>
      </c>
    </row>
    <row r="10" spans="1:10" ht="15" thickBot="1" thickTop="1">
      <c r="A10" s="8"/>
      <c r="B10" s="16"/>
      <c r="C10" s="2" t="s">
        <v>7</v>
      </c>
      <c r="D10" s="61">
        <f>SUM(E3:E9)-MAX(E3:E9)</f>
        <v>310</v>
      </c>
      <c r="E10" s="61"/>
      <c r="F10" s="61"/>
      <c r="G10" s="4" t="s">
        <v>8</v>
      </c>
      <c r="H10" s="61">
        <f>SUM(I3:I9)-MAX(I3:I9)</f>
        <v>315</v>
      </c>
      <c r="I10" s="61"/>
      <c r="J10" s="61"/>
    </row>
    <row r="11" spans="1:10" ht="15" thickBot="1" thickTop="1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 thickTop="1">
      <c r="A12" s="2" t="s">
        <v>0</v>
      </c>
      <c r="B12" s="66" t="s">
        <v>24</v>
      </c>
      <c r="C12" s="66"/>
      <c r="D12" s="66"/>
      <c r="E12" s="71" t="s">
        <v>143</v>
      </c>
      <c r="F12" s="65"/>
      <c r="G12" s="6">
        <f>SUM(D21,H21)</f>
        <v>634</v>
      </c>
      <c r="H12" s="2" t="s">
        <v>1</v>
      </c>
      <c r="I12" s="66">
        <f>RANK(G12,($G$1,$G$12,$G$34,$G$45,$G$56,$G$89,$G$100,$G$122),1)</f>
        <v>2</v>
      </c>
      <c r="J12" s="66"/>
    </row>
    <row r="13" spans="1:10" ht="15" thickBot="1" thickTop="1">
      <c r="A13" s="2" t="s">
        <v>2</v>
      </c>
      <c r="B13" s="2" t="s">
        <v>3</v>
      </c>
      <c r="C13" s="2" t="s">
        <v>4</v>
      </c>
      <c r="D13" s="2" t="s">
        <v>121</v>
      </c>
      <c r="E13" s="2" t="s">
        <v>122</v>
      </c>
      <c r="F13" s="3"/>
      <c r="G13" s="4" t="s">
        <v>120</v>
      </c>
      <c r="H13" s="2" t="s">
        <v>121</v>
      </c>
      <c r="I13" s="2" t="s">
        <v>122</v>
      </c>
      <c r="J13" s="5"/>
    </row>
    <row r="14" spans="1:10" ht="15" thickBot="1" thickTop="1">
      <c r="A14" s="26" t="s">
        <v>37</v>
      </c>
      <c r="B14" s="11">
        <v>3</v>
      </c>
      <c r="C14" s="5">
        <v>41</v>
      </c>
      <c r="D14" s="5">
        <v>43</v>
      </c>
      <c r="E14" s="5">
        <f>SUM(C14:D14)</f>
        <v>84</v>
      </c>
      <c r="F14" s="5" t="str">
        <f>IF(E14=MAX($E$14:$E$20),"※","")</f>
        <v>※</v>
      </c>
      <c r="G14" s="6">
        <v>37</v>
      </c>
      <c r="H14" s="5">
        <v>38</v>
      </c>
      <c r="I14" s="5">
        <f>SUM(G14:H14)</f>
        <v>75</v>
      </c>
      <c r="J14" s="5">
        <f>IF(I14=MAX($I$14:$I$20),"※","")</f>
      </c>
    </row>
    <row r="15" spans="1:10" ht="15" thickBot="1" thickTop="1">
      <c r="A15" s="31" t="s">
        <v>38</v>
      </c>
      <c r="B15" s="15">
        <v>2</v>
      </c>
      <c r="C15" s="5">
        <v>39</v>
      </c>
      <c r="D15" s="5">
        <v>42</v>
      </c>
      <c r="E15" s="5">
        <f aca="true" t="shared" si="4" ref="E15:E20">SUM(C15:D15)</f>
        <v>81</v>
      </c>
      <c r="F15" s="5">
        <f aca="true" t="shared" si="5" ref="F15:F20">IF(E15=MAX($E$14:$E$20),"※","")</f>
      </c>
      <c r="G15" s="6">
        <v>35</v>
      </c>
      <c r="H15" s="5">
        <v>46</v>
      </c>
      <c r="I15" s="5">
        <f aca="true" t="shared" si="6" ref="I15:I20">SUM(G15:H15)</f>
        <v>81</v>
      </c>
      <c r="J15" s="5">
        <f aca="true" t="shared" si="7" ref="J15:J20">IF(I15=MAX($I$14:$I$20),"※","")</f>
      </c>
    </row>
    <row r="16" spans="1:10" ht="15" thickBot="1" thickTop="1">
      <c r="A16" s="10" t="s">
        <v>71</v>
      </c>
      <c r="B16" s="11">
        <v>2</v>
      </c>
      <c r="C16" s="5"/>
      <c r="D16" s="5"/>
      <c r="E16" s="5">
        <f t="shared" si="4"/>
        <v>0</v>
      </c>
      <c r="F16" s="5">
        <f t="shared" si="5"/>
      </c>
      <c r="G16" s="6"/>
      <c r="H16" s="5"/>
      <c r="I16" s="5">
        <f t="shared" si="6"/>
        <v>0</v>
      </c>
      <c r="J16" s="5">
        <f t="shared" si="7"/>
      </c>
    </row>
    <row r="17" spans="1:10" ht="15" thickBot="1" thickTop="1">
      <c r="A17" s="10" t="s">
        <v>72</v>
      </c>
      <c r="B17" s="11">
        <v>2</v>
      </c>
      <c r="C17" s="5">
        <v>37</v>
      </c>
      <c r="D17" s="5">
        <v>44</v>
      </c>
      <c r="E17" s="5">
        <f t="shared" si="4"/>
        <v>81</v>
      </c>
      <c r="F17" s="5">
        <f t="shared" si="5"/>
      </c>
      <c r="G17" s="6">
        <v>37</v>
      </c>
      <c r="H17" s="5">
        <v>49</v>
      </c>
      <c r="I17" s="5">
        <f t="shared" si="6"/>
        <v>86</v>
      </c>
      <c r="J17" s="5" t="str">
        <f t="shared" si="7"/>
        <v>※</v>
      </c>
    </row>
    <row r="18" spans="1:10" ht="15" thickBot="1" thickTop="1">
      <c r="A18" s="10" t="s">
        <v>73</v>
      </c>
      <c r="B18" s="11">
        <v>1</v>
      </c>
      <c r="C18" s="5"/>
      <c r="D18" s="5"/>
      <c r="E18" s="5">
        <f t="shared" si="4"/>
        <v>0</v>
      </c>
      <c r="F18" s="5">
        <f t="shared" si="5"/>
      </c>
      <c r="G18" s="6"/>
      <c r="H18" s="5"/>
      <c r="I18" s="5">
        <f t="shared" si="6"/>
        <v>0</v>
      </c>
      <c r="J18" s="5">
        <f t="shared" si="7"/>
      </c>
    </row>
    <row r="19" spans="1:10" ht="15" thickBot="1" thickTop="1">
      <c r="A19" s="12" t="s">
        <v>74</v>
      </c>
      <c r="B19" s="21">
        <v>1</v>
      </c>
      <c r="C19" s="5">
        <v>37</v>
      </c>
      <c r="D19" s="5">
        <v>46</v>
      </c>
      <c r="E19" s="5">
        <f t="shared" si="4"/>
        <v>83</v>
      </c>
      <c r="F19" s="5">
        <f t="shared" si="5"/>
      </c>
      <c r="G19" s="6">
        <v>36</v>
      </c>
      <c r="H19" s="5">
        <v>39</v>
      </c>
      <c r="I19" s="5">
        <f t="shared" si="6"/>
        <v>75</v>
      </c>
      <c r="J19" s="5">
        <f t="shared" si="7"/>
      </c>
    </row>
    <row r="20" spans="1:10" ht="15" thickBot="1" thickTop="1">
      <c r="A20" s="10" t="s">
        <v>75</v>
      </c>
      <c r="B20" s="11">
        <v>1</v>
      </c>
      <c r="C20" s="5">
        <v>40</v>
      </c>
      <c r="D20" s="5">
        <v>40</v>
      </c>
      <c r="E20" s="5">
        <f t="shared" si="4"/>
        <v>80</v>
      </c>
      <c r="F20" s="5">
        <f t="shared" si="5"/>
      </c>
      <c r="G20" s="6">
        <v>38</v>
      </c>
      <c r="H20" s="5">
        <v>40</v>
      </c>
      <c r="I20" s="5">
        <f t="shared" si="6"/>
        <v>78</v>
      </c>
      <c r="J20" s="5">
        <f t="shared" si="7"/>
      </c>
    </row>
    <row r="21" spans="1:10" ht="15" thickBot="1" thickTop="1">
      <c r="A21" s="8"/>
      <c r="B21" s="16"/>
      <c r="C21" s="2" t="s">
        <v>7</v>
      </c>
      <c r="D21" s="61">
        <f>SUM(E14:E20)-MAX(E14:E20)</f>
        <v>325</v>
      </c>
      <c r="E21" s="61"/>
      <c r="F21" s="61"/>
      <c r="G21" s="4" t="s">
        <v>123</v>
      </c>
      <c r="H21" s="61">
        <f>SUM(I14:I20)-MAX(I14:I20)</f>
        <v>309</v>
      </c>
      <c r="I21" s="61"/>
      <c r="J21" s="61"/>
    </row>
    <row r="22" spans="1:10" ht="15" thickBot="1" thickTop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15" thickBot="1" thickTop="1">
      <c r="A23" s="2" t="s">
        <v>0</v>
      </c>
      <c r="B23" s="66" t="s">
        <v>26</v>
      </c>
      <c r="C23" s="66"/>
      <c r="D23" s="66"/>
      <c r="E23" s="71" t="s">
        <v>143</v>
      </c>
      <c r="F23" s="65"/>
      <c r="G23" s="6">
        <f>SUM(D32+H32)</f>
        <v>358</v>
      </c>
      <c r="H23" s="2" t="s">
        <v>1</v>
      </c>
      <c r="I23" s="66">
        <v>9</v>
      </c>
      <c r="J23" s="66"/>
    </row>
    <row r="24" spans="1:10" ht="15" thickBot="1" thickTop="1">
      <c r="A24" s="2" t="s">
        <v>2</v>
      </c>
      <c r="B24" s="2" t="s">
        <v>3</v>
      </c>
      <c r="C24" s="2" t="s">
        <v>4</v>
      </c>
      <c r="D24" s="2" t="s">
        <v>121</v>
      </c>
      <c r="E24" s="2" t="s">
        <v>122</v>
      </c>
      <c r="F24" s="3"/>
      <c r="G24" s="4" t="s">
        <v>120</v>
      </c>
      <c r="H24" s="2" t="s">
        <v>121</v>
      </c>
      <c r="I24" s="2" t="s">
        <v>122</v>
      </c>
      <c r="J24" s="5"/>
    </row>
    <row r="25" spans="1:10" ht="15" thickBot="1" thickTop="1">
      <c r="A25" s="19" t="s">
        <v>43</v>
      </c>
      <c r="B25" s="27">
        <v>4</v>
      </c>
      <c r="C25" s="5">
        <v>38</v>
      </c>
      <c r="D25" s="5">
        <v>55</v>
      </c>
      <c r="E25" s="5">
        <f>SUM(C25:D25)</f>
        <v>93</v>
      </c>
      <c r="F25" s="5">
        <f>IF(E25=MAX($E$25:$E$31),"※","")</f>
      </c>
      <c r="G25" s="6"/>
      <c r="H25" s="5"/>
      <c r="I25" s="5">
        <f>SUM(G25:H25)</f>
        <v>0</v>
      </c>
      <c r="J25" s="5"/>
    </row>
    <row r="26" spans="1:10" ht="15" thickBot="1" thickTop="1">
      <c r="A26" s="10" t="s">
        <v>44</v>
      </c>
      <c r="B26" s="26">
        <v>3</v>
      </c>
      <c r="C26" s="5">
        <v>41</v>
      </c>
      <c r="D26" s="5">
        <v>42</v>
      </c>
      <c r="E26" s="5">
        <f aca="true" t="shared" si="8" ref="E26:E31">SUM(C26:D26)</f>
        <v>83</v>
      </c>
      <c r="F26" s="5">
        <f aca="true" t="shared" si="9" ref="F26:F31">IF(E26=MAX($E$25:$E$31),"※","")</f>
      </c>
      <c r="G26" s="6"/>
      <c r="H26" s="5"/>
      <c r="I26" s="5">
        <f aca="true" t="shared" si="10" ref="I26:I31">SUM(G26:H26)</f>
        <v>0</v>
      </c>
      <c r="J26" s="5"/>
    </row>
    <row r="27" spans="1:10" ht="15" thickBot="1" thickTop="1">
      <c r="A27" s="12" t="s">
        <v>45</v>
      </c>
      <c r="B27" s="29">
        <v>4</v>
      </c>
      <c r="C27" s="5">
        <v>49</v>
      </c>
      <c r="D27" s="5">
        <v>44</v>
      </c>
      <c r="E27" s="5">
        <f t="shared" si="8"/>
        <v>93</v>
      </c>
      <c r="F27" s="5">
        <f t="shared" si="9"/>
      </c>
      <c r="G27" s="6"/>
      <c r="H27" s="5"/>
      <c r="I27" s="5">
        <f t="shared" si="10"/>
        <v>0</v>
      </c>
      <c r="J27" s="5"/>
    </row>
    <row r="28" spans="1:10" ht="15" thickBot="1" thickTop="1">
      <c r="A28" s="10" t="s">
        <v>46</v>
      </c>
      <c r="B28" s="30">
        <v>3</v>
      </c>
      <c r="C28" s="5">
        <v>55</v>
      </c>
      <c r="D28" s="5">
        <v>51</v>
      </c>
      <c r="E28" s="5">
        <f t="shared" si="8"/>
        <v>106</v>
      </c>
      <c r="F28" s="5" t="str">
        <f t="shared" si="9"/>
        <v>※</v>
      </c>
      <c r="G28" s="6"/>
      <c r="H28" s="5"/>
      <c r="I28" s="5">
        <f t="shared" si="10"/>
        <v>0</v>
      </c>
      <c r="J28" s="5"/>
    </row>
    <row r="29" spans="1:10" ht="15" thickBot="1" thickTop="1">
      <c r="A29" s="31" t="s">
        <v>76</v>
      </c>
      <c r="B29" s="32">
        <v>2</v>
      </c>
      <c r="C29" s="5"/>
      <c r="D29" s="5"/>
      <c r="E29" s="5">
        <f t="shared" si="8"/>
        <v>0</v>
      </c>
      <c r="F29" s="5">
        <f t="shared" si="9"/>
      </c>
      <c r="G29" s="6"/>
      <c r="H29" s="5"/>
      <c r="I29" s="5">
        <f t="shared" si="10"/>
        <v>0</v>
      </c>
      <c r="J29" s="5"/>
    </row>
    <row r="30" spans="1:10" ht="15" thickBot="1" thickTop="1">
      <c r="A30" s="26" t="s">
        <v>77</v>
      </c>
      <c r="B30" s="30">
        <v>2</v>
      </c>
      <c r="C30" s="5">
        <v>42</v>
      </c>
      <c r="D30" s="5">
        <v>47</v>
      </c>
      <c r="E30" s="5">
        <f t="shared" si="8"/>
        <v>89</v>
      </c>
      <c r="F30" s="5">
        <f t="shared" si="9"/>
      </c>
      <c r="G30" s="6"/>
      <c r="H30" s="5"/>
      <c r="I30" s="5">
        <f t="shared" si="10"/>
        <v>0</v>
      </c>
      <c r="J30" s="5"/>
    </row>
    <row r="31" spans="1:10" ht="15" thickBot="1" thickTop="1">
      <c r="A31" s="31" t="s">
        <v>78</v>
      </c>
      <c r="B31" s="32">
        <v>4</v>
      </c>
      <c r="C31" s="5"/>
      <c r="D31" s="5"/>
      <c r="E31" s="5">
        <f t="shared" si="8"/>
        <v>0</v>
      </c>
      <c r="F31" s="5">
        <f t="shared" si="9"/>
      </c>
      <c r="G31" s="6"/>
      <c r="H31" s="5"/>
      <c r="I31" s="5">
        <f t="shared" si="10"/>
        <v>0</v>
      </c>
      <c r="J31" s="5"/>
    </row>
    <row r="32" spans="1:10" ht="15" thickBot="1" thickTop="1">
      <c r="A32" s="33"/>
      <c r="B32" s="18"/>
      <c r="C32" s="2" t="s">
        <v>7</v>
      </c>
      <c r="D32" s="61">
        <f>SUM(E25:E31)-MAX(E25:E31)</f>
        <v>358</v>
      </c>
      <c r="E32" s="61"/>
      <c r="F32" s="61"/>
      <c r="G32" s="4" t="s">
        <v>123</v>
      </c>
      <c r="H32" s="61">
        <f>SUM(I25:I31)-MAX(I25:I31)</f>
        <v>0</v>
      </c>
      <c r="I32" s="61"/>
      <c r="J32" s="61"/>
    </row>
    <row r="33" spans="1:10" ht="15" thickBot="1" thickTop="1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ht="15" thickBot="1" thickTop="1">
      <c r="A34" s="2" t="s">
        <v>0</v>
      </c>
      <c r="B34" s="67" t="s">
        <v>79</v>
      </c>
      <c r="C34" s="66"/>
      <c r="D34" s="66"/>
      <c r="E34" s="71" t="s">
        <v>143</v>
      </c>
      <c r="F34" s="65"/>
      <c r="G34" s="6">
        <f>SUM(D43,H43)</f>
        <v>685</v>
      </c>
      <c r="H34" s="2" t="s">
        <v>1</v>
      </c>
      <c r="I34" s="66">
        <f>RANK(G34,($G$1,$G$12,$G$34,$G$45,$G$56,$G$89,$G$100,$G$122),1)</f>
        <v>4</v>
      </c>
      <c r="J34" s="66"/>
    </row>
    <row r="35" spans="1:10" ht="15" thickBot="1" thickTop="1">
      <c r="A35" s="2" t="s">
        <v>2</v>
      </c>
      <c r="B35" s="2" t="s">
        <v>3</v>
      </c>
      <c r="C35" s="2" t="s">
        <v>4</v>
      </c>
      <c r="D35" s="2" t="s">
        <v>121</v>
      </c>
      <c r="E35" s="2" t="s">
        <v>122</v>
      </c>
      <c r="F35" s="3"/>
      <c r="G35" s="4" t="s">
        <v>120</v>
      </c>
      <c r="H35" s="2" t="s">
        <v>121</v>
      </c>
      <c r="I35" s="2" t="s">
        <v>122</v>
      </c>
      <c r="J35" s="5"/>
    </row>
    <row r="36" spans="1:10" ht="15" thickBot="1" thickTop="1">
      <c r="A36" s="19" t="s">
        <v>80</v>
      </c>
      <c r="B36" s="20">
        <v>4</v>
      </c>
      <c r="C36" s="5">
        <v>44</v>
      </c>
      <c r="D36" s="5">
        <v>51</v>
      </c>
      <c r="E36" s="5">
        <f>SUM(C36:D36)</f>
        <v>95</v>
      </c>
      <c r="F36" s="5" t="str">
        <f aca="true" t="shared" si="11" ref="F36:F42">IF(E36=MAX($E$36:$E$42),"※","")</f>
        <v>※</v>
      </c>
      <c r="G36" s="6">
        <v>42</v>
      </c>
      <c r="H36" s="5">
        <v>47</v>
      </c>
      <c r="I36" s="5">
        <f>SUM(G36:H36)</f>
        <v>89</v>
      </c>
      <c r="J36" s="5">
        <f>IF(I36=MAX($I$36:$I$42),"※","")</f>
      </c>
    </row>
    <row r="37" spans="1:10" ht="15" thickBot="1" thickTop="1">
      <c r="A37" s="10" t="s">
        <v>81</v>
      </c>
      <c r="B37" s="11">
        <v>4</v>
      </c>
      <c r="C37" s="5"/>
      <c r="D37" s="5"/>
      <c r="E37" s="5">
        <f aca="true" t="shared" si="12" ref="E37:E42">SUM(C37:D37)</f>
        <v>0</v>
      </c>
      <c r="F37" s="5">
        <f t="shared" si="11"/>
      </c>
      <c r="G37" s="6">
        <v>42</v>
      </c>
      <c r="H37" s="5">
        <v>51</v>
      </c>
      <c r="I37" s="5">
        <f aca="true" t="shared" si="13" ref="I37:I42">SUM(G37:H37)</f>
        <v>93</v>
      </c>
      <c r="J37" s="5" t="str">
        <f aca="true" t="shared" si="14" ref="J37:J42">IF(I37=MAX($I$36:$I$42),"※","")</f>
        <v>※</v>
      </c>
    </row>
    <row r="38" spans="1:10" ht="15" thickBot="1" thickTop="1">
      <c r="A38" s="12" t="s">
        <v>82</v>
      </c>
      <c r="B38" s="21">
        <v>4</v>
      </c>
      <c r="C38" s="5">
        <v>38</v>
      </c>
      <c r="D38" s="5">
        <v>44</v>
      </c>
      <c r="E38" s="5">
        <f t="shared" si="12"/>
        <v>82</v>
      </c>
      <c r="F38" s="5">
        <f t="shared" si="11"/>
      </c>
      <c r="G38" s="6">
        <v>39</v>
      </c>
      <c r="H38" s="5">
        <v>45</v>
      </c>
      <c r="I38" s="5">
        <f t="shared" si="13"/>
        <v>84</v>
      </c>
      <c r="J38" s="5">
        <f t="shared" si="14"/>
      </c>
    </row>
    <row r="39" spans="1:10" ht="15" thickBot="1" thickTop="1">
      <c r="A39" s="19" t="s">
        <v>83</v>
      </c>
      <c r="B39" s="22">
        <v>3</v>
      </c>
      <c r="C39" s="5">
        <v>42</v>
      </c>
      <c r="D39" s="5">
        <v>52</v>
      </c>
      <c r="E39" s="5">
        <f t="shared" si="12"/>
        <v>94</v>
      </c>
      <c r="F39" s="5">
        <f t="shared" si="11"/>
      </c>
      <c r="G39" s="6"/>
      <c r="H39" s="5"/>
      <c r="I39" s="5">
        <f t="shared" si="13"/>
        <v>0</v>
      </c>
      <c r="J39" s="5">
        <f t="shared" si="14"/>
      </c>
    </row>
    <row r="40" spans="1:10" ht="15" thickBot="1" thickTop="1">
      <c r="A40" s="10" t="s">
        <v>84</v>
      </c>
      <c r="B40" s="11">
        <v>3</v>
      </c>
      <c r="C40" s="5">
        <v>43</v>
      </c>
      <c r="D40" s="5">
        <v>40</v>
      </c>
      <c r="E40" s="5">
        <f t="shared" si="12"/>
        <v>83</v>
      </c>
      <c r="F40" s="5">
        <f t="shared" si="11"/>
      </c>
      <c r="G40" s="6">
        <v>36</v>
      </c>
      <c r="H40" s="5">
        <v>42</v>
      </c>
      <c r="I40" s="5">
        <f t="shared" si="13"/>
        <v>78</v>
      </c>
      <c r="J40" s="5">
        <f t="shared" si="14"/>
      </c>
    </row>
    <row r="41" spans="1:10" ht="15" thickBot="1" thickTop="1">
      <c r="A41" s="10" t="s">
        <v>85</v>
      </c>
      <c r="B41" s="11">
        <v>3</v>
      </c>
      <c r="C41" s="5"/>
      <c r="D41" s="5"/>
      <c r="E41" s="5">
        <f t="shared" si="12"/>
        <v>0</v>
      </c>
      <c r="F41" s="5">
        <f t="shared" si="11"/>
      </c>
      <c r="G41" s="6"/>
      <c r="H41" s="5"/>
      <c r="I41" s="5">
        <f t="shared" si="13"/>
        <v>0</v>
      </c>
      <c r="J41" s="5">
        <f t="shared" si="14"/>
      </c>
    </row>
    <row r="42" spans="1:10" ht="15" thickBot="1" thickTop="1">
      <c r="A42" s="14" t="s">
        <v>36</v>
      </c>
      <c r="B42" s="15">
        <v>2</v>
      </c>
      <c r="C42" s="5">
        <v>46</v>
      </c>
      <c r="D42" s="5">
        <v>44</v>
      </c>
      <c r="E42" s="5">
        <f t="shared" si="12"/>
        <v>90</v>
      </c>
      <c r="F42" s="5">
        <f t="shared" si="11"/>
      </c>
      <c r="G42" s="6">
        <v>45</v>
      </c>
      <c r="H42" s="5">
        <v>40</v>
      </c>
      <c r="I42" s="5">
        <f t="shared" si="13"/>
        <v>85</v>
      </c>
      <c r="J42" s="5">
        <f t="shared" si="14"/>
      </c>
    </row>
    <row r="43" spans="1:10" ht="15" thickBot="1" thickTop="1">
      <c r="A43" s="8"/>
      <c r="B43" s="8"/>
      <c r="C43" s="2" t="s">
        <v>13</v>
      </c>
      <c r="D43" s="61">
        <f>SUM(E36:E42)-MAX(E36:E42)</f>
        <v>349</v>
      </c>
      <c r="E43" s="61"/>
      <c r="F43" s="61"/>
      <c r="G43" s="4" t="s">
        <v>123</v>
      </c>
      <c r="H43" s="61">
        <f>SUM(I36:I42)-MAX(I36:I42)</f>
        <v>336</v>
      </c>
      <c r="I43" s="61"/>
      <c r="J43" s="61"/>
    </row>
    <row r="44" spans="1:10" ht="15" thickBot="1" thickTop="1">
      <c r="A44" s="9"/>
      <c r="B44" s="9"/>
      <c r="C44" s="9"/>
      <c r="D44" s="9"/>
      <c r="E44" s="9"/>
      <c r="F44" s="9"/>
      <c r="G44" s="9"/>
      <c r="H44" s="9"/>
      <c r="I44" s="9"/>
      <c r="J44" s="9"/>
    </row>
    <row r="45" spans="1:10" ht="15" thickBot="1" thickTop="1">
      <c r="A45" s="2" t="s">
        <v>0</v>
      </c>
      <c r="B45" s="66" t="s">
        <v>21</v>
      </c>
      <c r="C45" s="66"/>
      <c r="D45" s="66"/>
      <c r="E45" s="71" t="s">
        <v>143</v>
      </c>
      <c r="F45" s="65"/>
      <c r="G45" s="6">
        <f>SUM(D54,H54)</f>
        <v>690</v>
      </c>
      <c r="H45" s="2" t="s">
        <v>1</v>
      </c>
      <c r="I45" s="66">
        <f>RANK(G45,($G$1,$G$12,$G$34,$G$45,$G$56,$G$89,$G$100,$G$122),1)</f>
        <v>5</v>
      </c>
      <c r="J45" s="66"/>
    </row>
    <row r="46" spans="1:10" ht="15" thickBot="1" thickTop="1">
      <c r="A46" s="2" t="s">
        <v>2</v>
      </c>
      <c r="B46" s="2" t="s">
        <v>3</v>
      </c>
      <c r="C46" s="2" t="s">
        <v>4</v>
      </c>
      <c r="D46" s="2" t="s">
        <v>121</v>
      </c>
      <c r="E46" s="2" t="s">
        <v>122</v>
      </c>
      <c r="F46" s="3"/>
      <c r="G46" s="4" t="s">
        <v>120</v>
      </c>
      <c r="H46" s="2" t="s">
        <v>121</v>
      </c>
      <c r="I46" s="2" t="s">
        <v>122</v>
      </c>
      <c r="J46" s="5"/>
    </row>
    <row r="47" spans="1:10" ht="15" thickBot="1" thickTop="1">
      <c r="A47" s="12" t="s">
        <v>47</v>
      </c>
      <c r="B47" s="20">
        <v>4</v>
      </c>
      <c r="C47" s="5">
        <v>44</v>
      </c>
      <c r="D47" s="5">
        <v>42</v>
      </c>
      <c r="E47" s="5">
        <f>SUM(C47:D47)</f>
        <v>86</v>
      </c>
      <c r="F47" s="5">
        <f>IF(E47=MAX($E$47:$E$53),"※","")</f>
      </c>
      <c r="G47" s="6">
        <v>39</v>
      </c>
      <c r="H47" s="5">
        <v>41</v>
      </c>
      <c r="I47" s="5">
        <f>SUM(G47:H47)</f>
        <v>80</v>
      </c>
      <c r="J47" s="5">
        <f>IF(I47=MAX($I$47:$I$53),"※","")</f>
      </c>
    </row>
    <row r="48" spans="1:10" ht="15" thickBot="1" thickTop="1">
      <c r="A48" s="10" t="s">
        <v>86</v>
      </c>
      <c r="B48" s="11">
        <v>4</v>
      </c>
      <c r="C48" s="5"/>
      <c r="D48" s="5"/>
      <c r="E48" s="5">
        <f aca="true" t="shared" si="15" ref="E48:E53">SUM(C48:D48)</f>
        <v>0</v>
      </c>
      <c r="F48" s="5">
        <f aca="true" t="shared" si="16" ref="F48:F53">IF(E48=MAX($E$47:$E$53),"※","")</f>
      </c>
      <c r="G48" s="6"/>
      <c r="H48" s="5"/>
      <c r="I48" s="5">
        <f aca="true" t="shared" si="17" ref="I48:I53">SUM(G48:H48)</f>
        <v>0</v>
      </c>
      <c r="J48" s="5">
        <f aca="true" t="shared" si="18" ref="J48:J53">IF(I48=MAX($I$47:$I$53),"※","")</f>
      </c>
    </row>
    <row r="49" spans="1:10" ht="15" thickBot="1" thickTop="1">
      <c r="A49" s="26" t="s">
        <v>67</v>
      </c>
      <c r="B49" s="13">
        <v>4</v>
      </c>
      <c r="C49" s="5"/>
      <c r="D49" s="5"/>
      <c r="E49" s="5">
        <f t="shared" si="15"/>
        <v>0</v>
      </c>
      <c r="F49" s="5">
        <f t="shared" si="16"/>
      </c>
      <c r="G49" s="6">
        <v>50</v>
      </c>
      <c r="H49" s="5">
        <v>58</v>
      </c>
      <c r="I49" s="5">
        <f t="shared" si="17"/>
        <v>108</v>
      </c>
      <c r="J49" s="5" t="str">
        <f t="shared" si="18"/>
        <v>※</v>
      </c>
    </row>
    <row r="50" spans="1:10" ht="15" thickBot="1" thickTop="1">
      <c r="A50" s="10" t="s">
        <v>87</v>
      </c>
      <c r="B50" s="11">
        <v>3</v>
      </c>
      <c r="C50" s="5">
        <v>39</v>
      </c>
      <c r="D50" s="5">
        <v>46</v>
      </c>
      <c r="E50" s="5">
        <f t="shared" si="15"/>
        <v>85</v>
      </c>
      <c r="F50" s="5">
        <f t="shared" si="16"/>
      </c>
      <c r="G50" s="6">
        <v>44</v>
      </c>
      <c r="H50" s="5">
        <v>47</v>
      </c>
      <c r="I50" s="5">
        <f t="shared" si="17"/>
        <v>91</v>
      </c>
      <c r="J50" s="5">
        <f t="shared" si="18"/>
      </c>
    </row>
    <row r="51" spans="1:10" ht="15" thickBot="1" thickTop="1">
      <c r="A51" s="14" t="s">
        <v>48</v>
      </c>
      <c r="B51" s="15">
        <v>2</v>
      </c>
      <c r="C51" s="5">
        <v>43</v>
      </c>
      <c r="D51" s="5">
        <v>47</v>
      </c>
      <c r="E51" s="5">
        <f t="shared" si="15"/>
        <v>90</v>
      </c>
      <c r="F51" s="5">
        <f t="shared" si="16"/>
      </c>
      <c r="G51" s="6">
        <v>40</v>
      </c>
      <c r="H51" s="5">
        <v>42</v>
      </c>
      <c r="I51" s="5">
        <f t="shared" si="17"/>
        <v>82</v>
      </c>
      <c r="J51" s="5">
        <f t="shared" si="18"/>
      </c>
    </row>
    <row r="52" spans="1:10" ht="15" thickBot="1" thickTop="1">
      <c r="A52" s="10" t="s">
        <v>88</v>
      </c>
      <c r="B52" s="11">
        <v>2</v>
      </c>
      <c r="C52" s="5">
        <v>50</v>
      </c>
      <c r="D52" s="5">
        <v>53</v>
      </c>
      <c r="E52" s="5">
        <f t="shared" si="15"/>
        <v>103</v>
      </c>
      <c r="F52" s="5" t="str">
        <f t="shared" si="16"/>
        <v>※</v>
      </c>
      <c r="G52" s="6"/>
      <c r="H52" s="5"/>
      <c r="I52" s="5">
        <f t="shared" si="17"/>
        <v>0</v>
      </c>
      <c r="J52" s="5">
        <f t="shared" si="18"/>
      </c>
    </row>
    <row r="53" spans="1:10" ht="15" thickBot="1" thickTop="1">
      <c r="A53" s="10" t="s">
        <v>89</v>
      </c>
      <c r="B53" s="11">
        <v>2</v>
      </c>
      <c r="C53" s="5">
        <v>45</v>
      </c>
      <c r="D53" s="5">
        <v>43</v>
      </c>
      <c r="E53" s="5">
        <f t="shared" si="15"/>
        <v>88</v>
      </c>
      <c r="F53" s="5">
        <f t="shared" si="16"/>
      </c>
      <c r="G53" s="6">
        <v>43</v>
      </c>
      <c r="H53" s="5">
        <v>45</v>
      </c>
      <c r="I53" s="5">
        <f t="shared" si="17"/>
        <v>88</v>
      </c>
      <c r="J53" s="5">
        <f t="shared" si="18"/>
      </c>
    </row>
    <row r="54" spans="1:10" ht="15" thickBot="1" thickTop="1">
      <c r="A54" s="8"/>
      <c r="B54" s="16"/>
      <c r="C54" s="2" t="s">
        <v>11</v>
      </c>
      <c r="D54" s="61">
        <f>SUM(E47:E53)-MAX(E47:E53)</f>
        <v>349</v>
      </c>
      <c r="E54" s="61"/>
      <c r="F54" s="61"/>
      <c r="G54" s="4" t="s">
        <v>123</v>
      </c>
      <c r="H54" s="61">
        <f>SUM(I47:I53)-MAX(I47:I53)</f>
        <v>341</v>
      </c>
      <c r="I54" s="61"/>
      <c r="J54" s="61"/>
    </row>
    <row r="55" spans="1:10" ht="15" thickBot="1" thickTop="1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ht="15" thickBot="1" thickTop="1">
      <c r="A56" s="2" t="s">
        <v>0</v>
      </c>
      <c r="B56" s="66" t="s">
        <v>23</v>
      </c>
      <c r="C56" s="66"/>
      <c r="D56" s="66"/>
      <c r="E56" s="71" t="s">
        <v>143</v>
      </c>
      <c r="F56" s="65"/>
      <c r="G56" s="6">
        <f>SUM(D65,H65)</f>
        <v>675</v>
      </c>
      <c r="H56" s="2" t="s">
        <v>1</v>
      </c>
      <c r="I56" s="66">
        <f>RANK(G56,($G$1,$G$12,$G$34,$G$45,$G$56,$G$89,$G$100,$G$122),1)</f>
        <v>3</v>
      </c>
      <c r="J56" s="66"/>
    </row>
    <row r="57" spans="1:10" ht="15" thickBot="1" thickTop="1">
      <c r="A57" s="2" t="s">
        <v>2</v>
      </c>
      <c r="B57" s="2" t="s">
        <v>3</v>
      </c>
      <c r="C57" s="2" t="s">
        <v>4</v>
      </c>
      <c r="D57" s="2" t="s">
        <v>5</v>
      </c>
      <c r="E57" s="2" t="s">
        <v>6</v>
      </c>
      <c r="F57" s="3"/>
      <c r="G57" s="4" t="s">
        <v>4</v>
      </c>
      <c r="H57" s="2" t="s">
        <v>5</v>
      </c>
      <c r="I57" s="2" t="s">
        <v>6</v>
      </c>
      <c r="J57" s="5"/>
    </row>
    <row r="58" spans="1:10" ht="15" thickBot="1" thickTop="1">
      <c r="A58" s="12" t="s">
        <v>49</v>
      </c>
      <c r="B58" s="19">
        <v>4</v>
      </c>
      <c r="C58" s="5"/>
      <c r="D58" s="5"/>
      <c r="E58" s="5">
        <f>SUM(C58:D58)</f>
        <v>0</v>
      </c>
      <c r="F58" s="5">
        <f>IF(E58=MAX($E$58:$E$64),"※","")</f>
      </c>
      <c r="G58" s="6">
        <v>43</v>
      </c>
      <c r="H58" s="5">
        <v>42</v>
      </c>
      <c r="I58" s="5">
        <f>SUM(G58:H58)</f>
        <v>85</v>
      </c>
      <c r="J58" s="5">
        <f>IF(I58=MAX($I$58:$I$64),"※","")</f>
      </c>
    </row>
    <row r="59" spans="1:10" ht="15" thickBot="1" thickTop="1">
      <c r="A59" s="10" t="s">
        <v>50</v>
      </c>
      <c r="B59" s="11">
        <v>3</v>
      </c>
      <c r="C59" s="5"/>
      <c r="D59" s="5"/>
      <c r="E59" s="5">
        <f aca="true" t="shared" si="19" ref="E59:E64">SUM(C59:D59)</f>
        <v>0</v>
      </c>
      <c r="F59" s="5">
        <f aca="true" t="shared" si="20" ref="F59:F64">IF(E59=MAX($E$58:$E$64),"※","")</f>
      </c>
      <c r="G59" s="6"/>
      <c r="H59" s="5"/>
      <c r="I59" s="5">
        <f aca="true" t="shared" si="21" ref="I59:I64">SUM(G59:H59)</f>
        <v>0</v>
      </c>
      <c r="J59" s="5">
        <f aca="true" t="shared" si="22" ref="J59:J64">IF(I59=MAX($I$58:$I$64),"※","")</f>
      </c>
    </row>
    <row r="60" spans="1:10" ht="15" thickBot="1" thickTop="1">
      <c r="A60" s="23" t="s">
        <v>51</v>
      </c>
      <c r="B60" s="11">
        <v>3</v>
      </c>
      <c r="C60" s="5">
        <v>39</v>
      </c>
      <c r="D60" s="5">
        <v>43</v>
      </c>
      <c r="E60" s="5">
        <f t="shared" si="19"/>
        <v>82</v>
      </c>
      <c r="F60" s="5">
        <f t="shared" si="20"/>
      </c>
      <c r="G60" s="6">
        <v>35</v>
      </c>
      <c r="H60" s="5">
        <v>45</v>
      </c>
      <c r="I60" s="5">
        <f t="shared" si="21"/>
        <v>80</v>
      </c>
      <c r="J60" s="5">
        <f t="shared" si="22"/>
      </c>
    </row>
    <row r="61" spans="1:10" ht="15" thickBot="1" thickTop="1">
      <c r="A61" s="17" t="s">
        <v>52</v>
      </c>
      <c r="B61" s="11">
        <v>3</v>
      </c>
      <c r="C61" s="5">
        <v>41</v>
      </c>
      <c r="D61" s="5">
        <v>45</v>
      </c>
      <c r="E61" s="5">
        <f t="shared" si="19"/>
        <v>86</v>
      </c>
      <c r="F61" s="5">
        <f t="shared" si="20"/>
      </c>
      <c r="G61" s="6">
        <v>45</v>
      </c>
      <c r="H61" s="5">
        <v>45</v>
      </c>
      <c r="I61" s="5">
        <f t="shared" si="21"/>
        <v>90</v>
      </c>
      <c r="J61" s="5" t="str">
        <f t="shared" si="22"/>
        <v>※</v>
      </c>
    </row>
    <row r="62" spans="1:10" ht="15" thickBot="1" thickTop="1">
      <c r="A62" s="17" t="s">
        <v>53</v>
      </c>
      <c r="B62" s="11">
        <v>3</v>
      </c>
      <c r="C62" s="5">
        <v>40</v>
      </c>
      <c r="D62" s="5">
        <v>45</v>
      </c>
      <c r="E62" s="5">
        <f t="shared" si="19"/>
        <v>85</v>
      </c>
      <c r="F62" s="5">
        <f t="shared" si="20"/>
      </c>
      <c r="G62" s="6">
        <v>44</v>
      </c>
      <c r="H62" s="5">
        <v>41</v>
      </c>
      <c r="I62" s="5">
        <f t="shared" si="21"/>
        <v>85</v>
      </c>
      <c r="J62" s="5">
        <f t="shared" si="22"/>
      </c>
    </row>
    <row r="63" spans="1:10" ht="15" thickBot="1" thickTop="1">
      <c r="A63" s="26" t="s">
        <v>90</v>
      </c>
      <c r="B63" s="11">
        <v>2</v>
      </c>
      <c r="C63" s="5">
        <v>41</v>
      </c>
      <c r="D63" s="5">
        <v>50</v>
      </c>
      <c r="E63" s="5">
        <f t="shared" si="19"/>
        <v>91</v>
      </c>
      <c r="F63" s="5" t="str">
        <f t="shared" si="20"/>
        <v>※</v>
      </c>
      <c r="G63" s="6"/>
      <c r="H63" s="5"/>
      <c r="I63" s="5">
        <f t="shared" si="21"/>
        <v>0</v>
      </c>
      <c r="J63" s="5">
        <f t="shared" si="22"/>
      </c>
    </row>
    <row r="64" spans="1:10" ht="15" thickBot="1" thickTop="1">
      <c r="A64" s="14" t="s">
        <v>91</v>
      </c>
      <c r="B64" s="15">
        <v>2</v>
      </c>
      <c r="C64" s="5">
        <v>42</v>
      </c>
      <c r="D64" s="5">
        <v>45</v>
      </c>
      <c r="E64" s="5">
        <f t="shared" si="19"/>
        <v>87</v>
      </c>
      <c r="F64" s="5">
        <f t="shared" si="20"/>
      </c>
      <c r="G64" s="6">
        <v>39</v>
      </c>
      <c r="H64" s="5">
        <v>46</v>
      </c>
      <c r="I64" s="5">
        <f t="shared" si="21"/>
        <v>85</v>
      </c>
      <c r="J64" s="5">
        <f t="shared" si="22"/>
      </c>
    </row>
    <row r="65" spans="1:10" ht="15" thickBot="1" thickTop="1">
      <c r="A65" s="8"/>
      <c r="B65" s="8"/>
      <c r="C65" s="2" t="s">
        <v>14</v>
      </c>
      <c r="D65" s="61">
        <f>SUM(E58:E64)-MAX(E58:E64)</f>
        <v>340</v>
      </c>
      <c r="E65" s="61"/>
      <c r="F65" s="61"/>
      <c r="G65" s="4" t="s">
        <v>15</v>
      </c>
      <c r="H65" s="61">
        <f>SUM(I58:I64)-MAX(I58:I64)</f>
        <v>335</v>
      </c>
      <c r="I65" s="61"/>
      <c r="J65" s="61"/>
    </row>
    <row r="66" spans="1:10" ht="15" thickBot="1" thickTop="1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5" thickBot="1" thickTop="1">
      <c r="A67" s="2" t="s">
        <v>0</v>
      </c>
      <c r="B67" s="67" t="s">
        <v>25</v>
      </c>
      <c r="C67" s="66"/>
      <c r="D67" s="66"/>
      <c r="E67" s="71" t="s">
        <v>143</v>
      </c>
      <c r="F67" s="65"/>
      <c r="G67" s="6">
        <f>SUM(D76,H76)</f>
        <v>371</v>
      </c>
      <c r="H67" s="2" t="s">
        <v>1</v>
      </c>
      <c r="I67" s="66">
        <v>11</v>
      </c>
      <c r="J67" s="66"/>
    </row>
    <row r="68" spans="1:10" ht="15" thickBot="1" thickTop="1">
      <c r="A68" s="2" t="s">
        <v>2</v>
      </c>
      <c r="B68" s="2" t="s">
        <v>3</v>
      </c>
      <c r="C68" s="2" t="s">
        <v>4</v>
      </c>
      <c r="D68" s="2" t="s">
        <v>5</v>
      </c>
      <c r="E68" s="2" t="s">
        <v>6</v>
      </c>
      <c r="F68" s="3"/>
      <c r="G68" s="4" t="s">
        <v>4</v>
      </c>
      <c r="H68" s="2" t="s">
        <v>5</v>
      </c>
      <c r="I68" s="2" t="s">
        <v>6</v>
      </c>
      <c r="J68" s="5"/>
    </row>
    <row r="69" spans="1:10" ht="15" thickBot="1" thickTop="1">
      <c r="A69" s="10" t="s">
        <v>57</v>
      </c>
      <c r="B69" s="22">
        <v>4</v>
      </c>
      <c r="C69" s="5">
        <v>48</v>
      </c>
      <c r="D69" s="5">
        <v>44</v>
      </c>
      <c r="E69" s="5">
        <f>SUM(C69:D69)</f>
        <v>92</v>
      </c>
      <c r="F69" s="5">
        <f>IF(E69=MAX($E$69:$E$75),"※","")</f>
      </c>
      <c r="G69" s="6"/>
      <c r="H69" s="5"/>
      <c r="I69" s="5">
        <f>SUM(G69:H69)</f>
        <v>0</v>
      </c>
      <c r="J69" s="5"/>
    </row>
    <row r="70" spans="1:10" ht="15" thickBot="1" thickTop="1">
      <c r="A70" s="10" t="s">
        <v>58</v>
      </c>
      <c r="B70" s="11">
        <v>4</v>
      </c>
      <c r="C70" s="5">
        <v>45</v>
      </c>
      <c r="D70" s="5">
        <v>51</v>
      </c>
      <c r="E70" s="5">
        <f aca="true" t="shared" si="23" ref="E70:E75">SUM(C70:D70)</f>
        <v>96</v>
      </c>
      <c r="F70" s="5">
        <f aca="true" t="shared" si="24" ref="F70:F75">IF(E70=MAX($E$69:$E$75),"※","")</f>
      </c>
      <c r="G70" s="6"/>
      <c r="H70" s="5"/>
      <c r="I70" s="5">
        <f aca="true" t="shared" si="25" ref="I70:I75">SUM(G70:H70)</f>
        <v>0</v>
      </c>
      <c r="J70" s="5"/>
    </row>
    <row r="71" spans="1:10" ht="15" thickBot="1" thickTop="1">
      <c r="A71" s="12" t="s">
        <v>92</v>
      </c>
      <c r="B71" s="12">
        <v>3</v>
      </c>
      <c r="C71" s="5">
        <v>45</v>
      </c>
      <c r="D71" s="5">
        <v>51</v>
      </c>
      <c r="E71" s="5">
        <f t="shared" si="23"/>
        <v>96</v>
      </c>
      <c r="F71" s="5">
        <f t="shared" si="24"/>
      </c>
      <c r="G71" s="6"/>
      <c r="H71" s="5"/>
      <c r="I71" s="5">
        <f t="shared" si="25"/>
        <v>0</v>
      </c>
      <c r="J71" s="5"/>
    </row>
    <row r="72" spans="1:10" ht="15" thickBot="1" thickTop="1">
      <c r="A72" s="10" t="s">
        <v>93</v>
      </c>
      <c r="B72" s="10">
        <v>3</v>
      </c>
      <c r="C72" s="5">
        <v>62</v>
      </c>
      <c r="D72" s="5">
        <v>48</v>
      </c>
      <c r="E72" s="5">
        <f t="shared" si="23"/>
        <v>110</v>
      </c>
      <c r="F72" s="5" t="str">
        <f t="shared" si="24"/>
        <v>※</v>
      </c>
      <c r="G72" s="6"/>
      <c r="H72" s="5"/>
      <c r="I72" s="5">
        <f t="shared" si="25"/>
        <v>0</v>
      </c>
      <c r="J72" s="5"/>
    </row>
    <row r="73" spans="1:10" ht="15" thickBot="1" thickTop="1">
      <c r="A73" s="23" t="s">
        <v>138</v>
      </c>
      <c r="B73" s="23">
        <v>4</v>
      </c>
      <c r="C73" s="5">
        <v>42</v>
      </c>
      <c r="D73" s="5">
        <v>45</v>
      </c>
      <c r="E73" s="5">
        <f t="shared" si="23"/>
        <v>87</v>
      </c>
      <c r="F73" s="5">
        <f t="shared" si="24"/>
      </c>
      <c r="G73" s="6"/>
      <c r="H73" s="5"/>
      <c r="I73" s="5">
        <f t="shared" si="25"/>
        <v>0</v>
      </c>
      <c r="J73" s="5"/>
    </row>
    <row r="74" spans="1:10" ht="15" thickBot="1" thickTop="1">
      <c r="A74" s="42" t="s">
        <v>94</v>
      </c>
      <c r="B74" s="17">
        <v>2</v>
      </c>
      <c r="C74" s="5"/>
      <c r="D74" s="5"/>
      <c r="E74" s="5">
        <f t="shared" si="23"/>
        <v>0</v>
      </c>
      <c r="F74" s="5">
        <f t="shared" si="24"/>
      </c>
      <c r="G74" s="6"/>
      <c r="H74" s="5"/>
      <c r="I74" s="5">
        <f t="shared" si="25"/>
        <v>0</v>
      </c>
      <c r="J74" s="5"/>
    </row>
    <row r="75" spans="1:10" ht="15" thickBot="1" thickTop="1">
      <c r="A75" s="42" t="s">
        <v>95</v>
      </c>
      <c r="B75" s="17">
        <v>3</v>
      </c>
      <c r="C75" s="5"/>
      <c r="D75" s="5"/>
      <c r="E75" s="5">
        <f t="shared" si="23"/>
        <v>0</v>
      </c>
      <c r="F75" s="5">
        <f t="shared" si="24"/>
      </c>
      <c r="G75" s="6"/>
      <c r="H75" s="5"/>
      <c r="I75" s="5">
        <f t="shared" si="25"/>
        <v>0</v>
      </c>
      <c r="J75" s="5"/>
    </row>
    <row r="76" spans="1:10" ht="15" thickBot="1" thickTop="1">
      <c r="A76" s="8"/>
      <c r="B76" s="16"/>
      <c r="C76" s="2" t="s">
        <v>9</v>
      </c>
      <c r="D76" s="61">
        <f>SUM(E69:E75)-MAX(E69:E75)</f>
        <v>371</v>
      </c>
      <c r="E76" s="61"/>
      <c r="F76" s="61"/>
      <c r="G76" s="4" t="s">
        <v>10</v>
      </c>
      <c r="H76" s="61">
        <f>SUM(I69:I75)-MAX(I69:I75)</f>
        <v>0</v>
      </c>
      <c r="I76" s="61"/>
      <c r="J76" s="61"/>
    </row>
    <row r="77" spans="1:8" ht="15" thickBot="1" thickTop="1">
      <c r="A77" s="24"/>
      <c r="B77" s="24"/>
      <c r="C77" s="25"/>
      <c r="D77" s="25"/>
      <c r="E77" s="25"/>
      <c r="F77" s="25"/>
      <c r="G77" s="25"/>
      <c r="H77" s="25"/>
    </row>
    <row r="78" spans="1:10" ht="15" thickBot="1" thickTop="1">
      <c r="A78" s="2" t="s">
        <v>0</v>
      </c>
      <c r="B78" s="66" t="s">
        <v>59</v>
      </c>
      <c r="C78" s="66"/>
      <c r="D78" s="66"/>
      <c r="E78" s="71" t="s">
        <v>143</v>
      </c>
      <c r="F78" s="65"/>
      <c r="G78" s="6">
        <f>SUM(D87,H87)</f>
        <v>358</v>
      </c>
      <c r="H78" s="2" t="s">
        <v>1</v>
      </c>
      <c r="I78" s="66">
        <v>10</v>
      </c>
      <c r="J78" s="66"/>
    </row>
    <row r="79" spans="1:10" ht="15" thickBot="1" thickTop="1">
      <c r="A79" s="2" t="s">
        <v>2</v>
      </c>
      <c r="B79" s="2" t="s">
        <v>3</v>
      </c>
      <c r="C79" s="2" t="s">
        <v>4</v>
      </c>
      <c r="D79" s="2" t="s">
        <v>5</v>
      </c>
      <c r="E79" s="2" t="s">
        <v>6</v>
      </c>
      <c r="F79" s="3"/>
      <c r="G79" s="4" t="s">
        <v>4</v>
      </c>
      <c r="H79" s="2" t="s">
        <v>5</v>
      </c>
      <c r="I79" s="2" t="s">
        <v>6</v>
      </c>
      <c r="J79" s="5"/>
    </row>
    <row r="80" spans="1:10" ht="15.75" customHeight="1" thickBot="1" thickTop="1">
      <c r="A80" s="10" t="s">
        <v>96</v>
      </c>
      <c r="B80" s="11">
        <v>3</v>
      </c>
      <c r="C80" s="5">
        <v>42</v>
      </c>
      <c r="D80" s="5">
        <v>48</v>
      </c>
      <c r="E80" s="5">
        <f>SUM(C80:D80)</f>
        <v>90</v>
      </c>
      <c r="F80" s="5">
        <f>IF(E80=MAX($E$80:$E$86),"※","")</f>
      </c>
      <c r="G80" s="6"/>
      <c r="H80" s="5"/>
      <c r="I80" s="5">
        <f>SUM(G80:H80)</f>
        <v>0</v>
      </c>
      <c r="J80" s="5"/>
    </row>
    <row r="81" spans="1:10" ht="15" thickBot="1" thickTop="1">
      <c r="A81" s="14" t="s">
        <v>97</v>
      </c>
      <c r="B81" s="15">
        <v>2</v>
      </c>
      <c r="C81" s="5">
        <v>52</v>
      </c>
      <c r="D81" s="5">
        <v>58</v>
      </c>
      <c r="E81" s="5">
        <f aca="true" t="shared" si="26" ref="E81:E86">SUM(C81:D81)</f>
        <v>110</v>
      </c>
      <c r="F81" s="5" t="str">
        <f aca="true" t="shared" si="27" ref="F81:F86">IF(E81=MAX($E$80:$E$86),"※","")</f>
        <v>※</v>
      </c>
      <c r="G81" s="6"/>
      <c r="H81" s="5"/>
      <c r="I81" s="5">
        <f aca="true" t="shared" si="28" ref="I81:I86">SUM(G81:H81)</f>
        <v>0</v>
      </c>
      <c r="J81" s="5"/>
    </row>
    <row r="82" spans="1:10" ht="15" thickBot="1" thickTop="1">
      <c r="A82" s="14" t="s">
        <v>98</v>
      </c>
      <c r="B82" s="15">
        <v>3</v>
      </c>
      <c r="C82" s="5">
        <v>39</v>
      </c>
      <c r="D82" s="5">
        <v>47</v>
      </c>
      <c r="E82" s="5">
        <f t="shared" si="26"/>
        <v>86</v>
      </c>
      <c r="F82" s="5">
        <f t="shared" si="27"/>
      </c>
      <c r="G82" s="6"/>
      <c r="H82" s="5"/>
      <c r="I82" s="5">
        <f t="shared" si="28"/>
        <v>0</v>
      </c>
      <c r="J82" s="5"/>
    </row>
    <row r="83" spans="1:10" ht="15" thickBot="1" thickTop="1">
      <c r="A83" s="14" t="s">
        <v>99</v>
      </c>
      <c r="B83" s="15">
        <v>3</v>
      </c>
      <c r="C83" s="5"/>
      <c r="D83" s="5"/>
      <c r="E83" s="5">
        <f t="shared" si="26"/>
        <v>0</v>
      </c>
      <c r="F83" s="5">
        <f t="shared" si="27"/>
      </c>
      <c r="G83" s="6"/>
      <c r="H83" s="5"/>
      <c r="I83" s="5">
        <f t="shared" si="28"/>
        <v>0</v>
      </c>
      <c r="J83" s="5"/>
    </row>
    <row r="84" spans="1:10" ht="15" thickBot="1" thickTop="1">
      <c r="A84" s="12" t="s">
        <v>100</v>
      </c>
      <c r="B84" s="21">
        <v>3</v>
      </c>
      <c r="C84" s="5">
        <v>44</v>
      </c>
      <c r="D84" s="5">
        <v>44</v>
      </c>
      <c r="E84" s="5">
        <f t="shared" si="26"/>
        <v>88</v>
      </c>
      <c r="F84" s="5">
        <f t="shared" si="27"/>
      </c>
      <c r="G84" s="6"/>
      <c r="H84" s="5"/>
      <c r="I84" s="5">
        <f t="shared" si="28"/>
        <v>0</v>
      </c>
      <c r="J84" s="5"/>
    </row>
    <row r="85" spans="1:10" ht="15" thickBot="1" thickTop="1">
      <c r="A85" s="10" t="s">
        <v>101</v>
      </c>
      <c r="B85" s="11">
        <v>3</v>
      </c>
      <c r="C85" s="5"/>
      <c r="D85" s="5"/>
      <c r="E85" s="5">
        <f t="shared" si="26"/>
        <v>0</v>
      </c>
      <c r="F85" s="5">
        <f t="shared" si="27"/>
      </c>
      <c r="G85" s="6"/>
      <c r="H85" s="5"/>
      <c r="I85" s="5">
        <f t="shared" si="28"/>
        <v>0</v>
      </c>
      <c r="J85" s="5"/>
    </row>
    <row r="86" spans="1:10" ht="15" thickBot="1" thickTop="1">
      <c r="A86" s="14" t="s">
        <v>102</v>
      </c>
      <c r="B86" s="15">
        <v>1</v>
      </c>
      <c r="C86" s="5">
        <v>47</v>
      </c>
      <c r="D86" s="5">
        <v>47</v>
      </c>
      <c r="E86" s="5">
        <f t="shared" si="26"/>
        <v>94</v>
      </c>
      <c r="F86" s="5">
        <f t="shared" si="27"/>
      </c>
      <c r="G86" s="6"/>
      <c r="H86" s="5"/>
      <c r="I86" s="5">
        <f t="shared" si="28"/>
        <v>0</v>
      </c>
      <c r="J86" s="5"/>
    </row>
    <row r="87" spans="1:10" ht="15" thickBot="1" thickTop="1">
      <c r="A87" s="8"/>
      <c r="B87" s="16"/>
      <c r="C87" s="2" t="s">
        <v>9</v>
      </c>
      <c r="D87" s="61">
        <f>SUM(E80:E86)-MAX(E80:E86)</f>
        <v>358</v>
      </c>
      <c r="E87" s="61"/>
      <c r="F87" s="61"/>
      <c r="G87" s="4" t="s">
        <v>10</v>
      </c>
      <c r="H87" s="61">
        <f>SUM(I80:I86)-MAX(I80:I86)</f>
        <v>0</v>
      </c>
      <c r="I87" s="61"/>
      <c r="J87" s="61"/>
    </row>
    <row r="88" ht="15" thickBot="1" thickTop="1"/>
    <row r="89" spans="1:10" ht="15" thickBot="1" thickTop="1">
      <c r="A89" s="2" t="s">
        <v>0</v>
      </c>
      <c r="B89" s="67" t="s">
        <v>103</v>
      </c>
      <c r="C89" s="66"/>
      <c r="D89" s="66"/>
      <c r="E89" s="71" t="s">
        <v>143</v>
      </c>
      <c r="F89" s="65"/>
      <c r="G89" s="6">
        <f>SUM(D98,H98)</f>
        <v>719</v>
      </c>
      <c r="H89" s="2" t="s">
        <v>1</v>
      </c>
      <c r="I89" s="66">
        <f>RANK(G89,($G$1,$G$12,$G$34,$G$45,$G$56,$G$89,$G$100,$G$122),1)</f>
        <v>7</v>
      </c>
      <c r="J89" s="66"/>
    </row>
    <row r="90" spans="1:10" ht="15" thickBot="1" thickTop="1">
      <c r="A90" s="2" t="s">
        <v>2</v>
      </c>
      <c r="B90" s="2" t="s">
        <v>3</v>
      </c>
      <c r="C90" s="2" t="s">
        <v>4</v>
      </c>
      <c r="D90" s="2" t="s">
        <v>5</v>
      </c>
      <c r="E90" s="2" t="s">
        <v>6</v>
      </c>
      <c r="F90" s="3"/>
      <c r="G90" s="4" t="s">
        <v>4</v>
      </c>
      <c r="H90" s="2" t="s">
        <v>5</v>
      </c>
      <c r="I90" s="2" t="s">
        <v>6</v>
      </c>
      <c r="J90" s="5"/>
    </row>
    <row r="91" spans="1:10" ht="15" thickBot="1" thickTop="1">
      <c r="A91" s="10" t="s">
        <v>104</v>
      </c>
      <c r="B91" s="11">
        <v>4</v>
      </c>
      <c r="C91" s="5"/>
      <c r="D91" s="5"/>
      <c r="E91" s="5">
        <f>SUM(C91:D91)</f>
        <v>0</v>
      </c>
      <c r="F91" s="5">
        <f>IF(E91=MAX($E$91:$E$97),"※","")</f>
      </c>
      <c r="G91" s="6">
        <v>45</v>
      </c>
      <c r="H91" s="5">
        <v>47</v>
      </c>
      <c r="I91" s="5">
        <f>SUM(G91:H91)</f>
        <v>92</v>
      </c>
      <c r="J91" s="5">
        <f>IF(I91=MAX($I$91:$I$97),"※","")</f>
      </c>
    </row>
    <row r="92" spans="1:10" ht="15" thickBot="1" thickTop="1">
      <c r="A92" s="14" t="s">
        <v>54</v>
      </c>
      <c r="B92" s="15">
        <v>4</v>
      </c>
      <c r="C92" s="5">
        <v>44</v>
      </c>
      <c r="D92" s="5">
        <v>46</v>
      </c>
      <c r="E92" s="5">
        <f aca="true" t="shared" si="29" ref="E92:E97">SUM(C92:D92)</f>
        <v>90</v>
      </c>
      <c r="F92" s="5">
        <f aca="true" t="shared" si="30" ref="F92:F97">IF(E92=MAX($E$91:$E$97),"※","")</f>
      </c>
      <c r="G92" s="6">
        <v>46</v>
      </c>
      <c r="H92" s="5">
        <v>46</v>
      </c>
      <c r="I92" s="5">
        <f aca="true" t="shared" si="31" ref="I92:I97">SUM(G92:H92)</f>
        <v>92</v>
      </c>
      <c r="J92" s="5">
        <f aca="true" t="shared" si="32" ref="J92:J97">IF(I92=MAX($I$91:$I$97),"※","")</f>
      </c>
    </row>
    <row r="93" spans="1:10" ht="15" thickBot="1" thickTop="1">
      <c r="A93" s="10" t="s">
        <v>55</v>
      </c>
      <c r="B93" s="11">
        <v>4</v>
      </c>
      <c r="C93" s="5"/>
      <c r="D93" s="5"/>
      <c r="E93" s="5">
        <f t="shared" si="29"/>
        <v>0</v>
      </c>
      <c r="F93" s="5">
        <f t="shared" si="30"/>
      </c>
      <c r="G93" s="6"/>
      <c r="H93" s="5"/>
      <c r="I93" s="5">
        <f t="shared" si="31"/>
        <v>0</v>
      </c>
      <c r="J93" s="5">
        <f t="shared" si="32"/>
      </c>
    </row>
    <row r="94" spans="1:10" ht="15" thickBot="1" thickTop="1">
      <c r="A94" s="10" t="s">
        <v>56</v>
      </c>
      <c r="B94" s="11">
        <v>4</v>
      </c>
      <c r="C94" s="5">
        <v>41</v>
      </c>
      <c r="D94" s="5">
        <v>47</v>
      </c>
      <c r="E94" s="5">
        <f t="shared" si="29"/>
        <v>88</v>
      </c>
      <c r="F94" s="5">
        <f t="shared" si="30"/>
      </c>
      <c r="G94" s="6">
        <v>50</v>
      </c>
      <c r="H94" s="5">
        <v>48</v>
      </c>
      <c r="I94" s="5">
        <f t="shared" si="31"/>
        <v>98</v>
      </c>
      <c r="J94" s="5" t="str">
        <f t="shared" si="32"/>
        <v>※</v>
      </c>
    </row>
    <row r="95" spans="1:10" ht="15" thickBot="1" thickTop="1">
      <c r="A95" s="10" t="s">
        <v>105</v>
      </c>
      <c r="B95" s="11">
        <v>4</v>
      </c>
      <c r="C95" s="5">
        <v>39</v>
      </c>
      <c r="D95" s="5">
        <v>45</v>
      </c>
      <c r="E95" s="5">
        <f t="shared" si="29"/>
        <v>84</v>
      </c>
      <c r="F95" s="5">
        <f t="shared" si="30"/>
      </c>
      <c r="G95" s="6">
        <v>38</v>
      </c>
      <c r="H95" s="5">
        <v>46</v>
      </c>
      <c r="I95" s="5">
        <f t="shared" si="31"/>
        <v>84</v>
      </c>
      <c r="J95" s="5">
        <f t="shared" si="32"/>
      </c>
    </row>
    <row r="96" spans="1:10" ht="15" thickBot="1" thickTop="1">
      <c r="A96" s="12" t="s">
        <v>106</v>
      </c>
      <c r="B96" s="21">
        <v>3</v>
      </c>
      <c r="C96" s="5">
        <v>47</v>
      </c>
      <c r="D96" s="5">
        <v>47</v>
      </c>
      <c r="E96" s="5">
        <f t="shared" si="29"/>
        <v>94</v>
      </c>
      <c r="F96" s="5">
        <f t="shared" si="30"/>
      </c>
      <c r="G96" s="6"/>
      <c r="H96" s="5"/>
      <c r="I96" s="5">
        <f t="shared" si="31"/>
        <v>0</v>
      </c>
      <c r="J96" s="5">
        <f t="shared" si="32"/>
      </c>
    </row>
    <row r="97" spans="1:10" ht="15" thickBot="1" thickTop="1">
      <c r="A97" s="10" t="s">
        <v>107</v>
      </c>
      <c r="B97" s="11">
        <v>2</v>
      </c>
      <c r="C97" s="5">
        <v>51</v>
      </c>
      <c r="D97" s="5">
        <v>44</v>
      </c>
      <c r="E97" s="5">
        <f t="shared" si="29"/>
        <v>95</v>
      </c>
      <c r="F97" s="5" t="str">
        <f t="shared" si="30"/>
        <v>※</v>
      </c>
      <c r="G97" s="6">
        <v>44</v>
      </c>
      <c r="H97" s="5">
        <v>51</v>
      </c>
      <c r="I97" s="5">
        <f t="shared" si="31"/>
        <v>95</v>
      </c>
      <c r="J97" s="5">
        <f>IF(I97=MAX($I$91:$I$97),"※","")</f>
      </c>
    </row>
    <row r="98" spans="1:10" ht="15" thickBot="1" thickTop="1">
      <c r="A98" s="8"/>
      <c r="B98" s="16"/>
      <c r="C98" s="2" t="s">
        <v>16</v>
      </c>
      <c r="D98" s="61">
        <f>SUM(E91:E97)-MAX(E91:E97)</f>
        <v>356</v>
      </c>
      <c r="E98" s="61"/>
      <c r="F98" s="61"/>
      <c r="G98" s="4" t="s">
        <v>17</v>
      </c>
      <c r="H98" s="61">
        <f>SUM(I91:I97)-MAX(I91:I97)</f>
        <v>363</v>
      </c>
      <c r="I98" s="61"/>
      <c r="J98" s="61"/>
    </row>
    <row r="99" ht="15" thickBot="1" thickTop="1"/>
    <row r="100" spans="1:10" ht="15" thickBot="1" thickTop="1">
      <c r="A100" s="2" t="s">
        <v>0</v>
      </c>
      <c r="B100" s="67" t="s">
        <v>108</v>
      </c>
      <c r="C100" s="66"/>
      <c r="D100" s="66"/>
      <c r="E100" s="71" t="s">
        <v>143</v>
      </c>
      <c r="F100" s="65"/>
      <c r="G100" s="6">
        <f>SUM(D109,H109)</f>
        <v>739</v>
      </c>
      <c r="H100" s="2" t="s">
        <v>1</v>
      </c>
      <c r="I100" s="66">
        <f>RANK(G100,($G$1,$G$12,$G$34,$G$45,$G$56,$G$89,$G$100,$G$122),1)</f>
        <v>8</v>
      </c>
      <c r="J100" s="66"/>
    </row>
    <row r="101" spans="1:10" ht="15" thickBot="1" thickTop="1">
      <c r="A101" s="2" t="s">
        <v>2</v>
      </c>
      <c r="B101" s="2" t="s">
        <v>3</v>
      </c>
      <c r="C101" s="2" t="s">
        <v>4</v>
      </c>
      <c r="D101" s="2" t="s">
        <v>5</v>
      </c>
      <c r="E101" s="2" t="s">
        <v>6</v>
      </c>
      <c r="F101" s="3"/>
      <c r="G101" s="4" t="s">
        <v>4</v>
      </c>
      <c r="H101" s="2" t="s">
        <v>5</v>
      </c>
      <c r="I101" s="2" t="s">
        <v>6</v>
      </c>
      <c r="J101" s="5"/>
    </row>
    <row r="102" spans="1:10" ht="15" thickBot="1" thickTop="1">
      <c r="A102" s="19" t="s">
        <v>39</v>
      </c>
      <c r="B102" s="27">
        <v>3</v>
      </c>
      <c r="C102" s="5">
        <v>41</v>
      </c>
      <c r="D102" s="5">
        <v>42</v>
      </c>
      <c r="E102" s="5">
        <f>SUM(C102:D102)</f>
        <v>83</v>
      </c>
      <c r="F102" s="5">
        <f>IF(E102=MAX($E$102:$E$108),"※","")</f>
      </c>
      <c r="G102" s="6">
        <v>50</v>
      </c>
      <c r="H102" s="5">
        <v>49</v>
      </c>
      <c r="I102" s="5">
        <f>SUM(G102:H102)</f>
        <v>99</v>
      </c>
      <c r="J102" s="5">
        <f>IF(I102=MAX($I$102:$I$108),"※","")</f>
      </c>
    </row>
    <row r="103" spans="1:10" ht="15" thickBot="1" thickTop="1">
      <c r="A103" s="10" t="s">
        <v>40</v>
      </c>
      <c r="B103" s="26">
        <v>3</v>
      </c>
      <c r="C103" s="5">
        <v>43</v>
      </c>
      <c r="D103" s="5">
        <v>47</v>
      </c>
      <c r="E103" s="5">
        <f aca="true" t="shared" si="33" ref="E103:E108">SUM(C103:D103)</f>
        <v>90</v>
      </c>
      <c r="F103" s="5">
        <f aca="true" t="shared" si="34" ref="F103:F108">IF(E103=MAX($E$102:$E$108),"※","")</f>
      </c>
      <c r="G103" s="6">
        <v>41</v>
      </c>
      <c r="H103" s="5">
        <v>45</v>
      </c>
      <c r="I103" s="5">
        <f aca="true" t="shared" si="35" ref="I103:I108">SUM(G103:H103)</f>
        <v>86</v>
      </c>
      <c r="J103" s="5">
        <f aca="true" t="shared" si="36" ref="J103:J108">IF(I103=MAX($I$102:$I$108),"※","")</f>
      </c>
    </row>
    <row r="104" spans="1:10" ht="15" thickBot="1" thickTop="1">
      <c r="A104" s="14" t="s">
        <v>42</v>
      </c>
      <c r="B104" s="29">
        <v>3</v>
      </c>
      <c r="C104" s="5">
        <v>61</v>
      </c>
      <c r="D104" s="5">
        <v>54</v>
      </c>
      <c r="E104" s="5">
        <f t="shared" si="33"/>
        <v>115</v>
      </c>
      <c r="F104" s="5" t="str">
        <f t="shared" si="34"/>
        <v>※</v>
      </c>
      <c r="G104" s="6">
        <v>61</v>
      </c>
      <c r="H104" s="5">
        <v>47</v>
      </c>
      <c r="I104" s="5">
        <f t="shared" si="35"/>
        <v>108</v>
      </c>
      <c r="J104" s="5">
        <f t="shared" si="36"/>
      </c>
    </row>
    <row r="105" spans="1:10" ht="15" thickBot="1" thickTop="1">
      <c r="A105" s="10" t="s">
        <v>41</v>
      </c>
      <c r="B105" s="30">
        <v>2</v>
      </c>
      <c r="C105" s="5">
        <v>42</v>
      </c>
      <c r="D105" s="5">
        <v>41</v>
      </c>
      <c r="E105" s="5">
        <f t="shared" si="33"/>
        <v>83</v>
      </c>
      <c r="F105" s="5">
        <f t="shared" si="34"/>
      </c>
      <c r="G105" s="6"/>
      <c r="H105" s="5"/>
      <c r="I105" s="5">
        <f t="shared" si="35"/>
        <v>0</v>
      </c>
      <c r="J105" s="5">
        <f t="shared" si="36"/>
      </c>
    </row>
    <row r="106" spans="1:10" ht="15" thickBot="1" thickTop="1">
      <c r="A106" s="31" t="s">
        <v>109</v>
      </c>
      <c r="B106" s="32">
        <v>3</v>
      </c>
      <c r="C106" s="5"/>
      <c r="D106" s="5"/>
      <c r="E106" s="5">
        <f t="shared" si="33"/>
        <v>0</v>
      </c>
      <c r="F106" s="5">
        <f t="shared" si="34"/>
      </c>
      <c r="G106" s="6"/>
      <c r="H106" s="5"/>
      <c r="I106" s="5">
        <f t="shared" si="35"/>
        <v>0</v>
      </c>
      <c r="J106" s="5">
        <f t="shared" si="36"/>
      </c>
    </row>
    <row r="107" spans="1:10" ht="15" thickBot="1" thickTop="1">
      <c r="A107" s="26" t="s">
        <v>110</v>
      </c>
      <c r="B107" s="30">
        <v>3</v>
      </c>
      <c r="C107" s="5"/>
      <c r="D107" s="5"/>
      <c r="E107" s="5">
        <f t="shared" si="33"/>
        <v>0</v>
      </c>
      <c r="F107" s="5">
        <f t="shared" si="34"/>
      </c>
      <c r="G107" s="6">
        <v>65</v>
      </c>
      <c r="H107" s="5">
        <v>62</v>
      </c>
      <c r="I107" s="5">
        <f t="shared" si="35"/>
        <v>127</v>
      </c>
      <c r="J107" s="5" t="str">
        <f t="shared" si="36"/>
        <v>※</v>
      </c>
    </row>
    <row r="108" spans="1:10" ht="15" thickBot="1" thickTop="1">
      <c r="A108" s="31" t="s">
        <v>111</v>
      </c>
      <c r="B108" s="32">
        <v>4</v>
      </c>
      <c r="C108" s="5">
        <v>46</v>
      </c>
      <c r="D108" s="5">
        <v>53</v>
      </c>
      <c r="E108" s="5">
        <f t="shared" si="33"/>
        <v>99</v>
      </c>
      <c r="F108" s="5">
        <f t="shared" si="34"/>
      </c>
      <c r="G108" s="6">
        <v>45</v>
      </c>
      <c r="H108" s="5">
        <v>46</v>
      </c>
      <c r="I108" s="5">
        <f t="shared" si="35"/>
        <v>91</v>
      </c>
      <c r="J108" s="5">
        <f t="shared" si="36"/>
      </c>
    </row>
    <row r="109" spans="1:10" ht="15" thickBot="1" thickTop="1">
      <c r="A109" s="33"/>
      <c r="B109" s="18"/>
      <c r="C109" s="2" t="s">
        <v>11</v>
      </c>
      <c r="D109" s="61">
        <f>SUM(E102:E108)-MAX(E102:E108)</f>
        <v>355</v>
      </c>
      <c r="E109" s="61"/>
      <c r="F109" s="61"/>
      <c r="G109" s="4" t="s">
        <v>12</v>
      </c>
      <c r="H109" s="61">
        <f>SUM(I102:I108)-MAX(I102:I108)</f>
        <v>384</v>
      </c>
      <c r="I109" s="61"/>
      <c r="J109" s="61"/>
    </row>
    <row r="110" ht="15" thickBot="1" thickTop="1"/>
    <row r="111" spans="1:10" ht="15" thickBot="1" thickTop="1">
      <c r="A111" s="2" t="s">
        <v>0</v>
      </c>
      <c r="B111" s="67" t="s">
        <v>27</v>
      </c>
      <c r="C111" s="66"/>
      <c r="D111" s="66"/>
      <c r="E111" s="71" t="s">
        <v>143</v>
      </c>
      <c r="F111" s="65"/>
      <c r="G111" s="6">
        <f>SUM(D120,H120)</f>
        <v>383</v>
      </c>
      <c r="H111" s="2" t="s">
        <v>1</v>
      </c>
      <c r="I111" s="66">
        <v>12</v>
      </c>
      <c r="J111" s="66"/>
    </row>
    <row r="112" spans="1:10" ht="15" thickBot="1" thickTop="1">
      <c r="A112" s="2" t="s">
        <v>2</v>
      </c>
      <c r="B112" s="2" t="s">
        <v>3</v>
      </c>
      <c r="C112" s="2" t="s">
        <v>4</v>
      </c>
      <c r="D112" s="2" t="s">
        <v>5</v>
      </c>
      <c r="E112" s="2" t="s">
        <v>6</v>
      </c>
      <c r="F112" s="3"/>
      <c r="G112" s="4" t="s">
        <v>4</v>
      </c>
      <c r="H112" s="2" t="s">
        <v>5</v>
      </c>
      <c r="I112" s="2" t="s">
        <v>6</v>
      </c>
      <c r="J112" s="5"/>
    </row>
    <row r="113" spans="1:10" ht="15" thickBot="1" thickTop="1">
      <c r="A113" s="34" t="s">
        <v>63</v>
      </c>
      <c r="B113" s="26">
        <v>4</v>
      </c>
      <c r="C113" s="5">
        <v>54</v>
      </c>
      <c r="D113" s="5">
        <v>54</v>
      </c>
      <c r="E113" s="5">
        <f>SUM(C113:D113)</f>
        <v>108</v>
      </c>
      <c r="F113" s="5" t="str">
        <f>IF(E113=MAX($E$113:$E$119),"※","")</f>
        <v>※</v>
      </c>
      <c r="G113" s="6"/>
      <c r="H113" s="5"/>
      <c r="I113" s="5">
        <f>SUM(G113:H113)</f>
        <v>0</v>
      </c>
      <c r="J113" s="5"/>
    </row>
    <row r="114" spans="1:10" ht="15" thickBot="1" thickTop="1">
      <c r="A114" s="26" t="s">
        <v>65</v>
      </c>
      <c r="B114" s="31">
        <v>4</v>
      </c>
      <c r="C114" s="5">
        <v>48</v>
      </c>
      <c r="D114" s="5">
        <v>46</v>
      </c>
      <c r="E114" s="5">
        <f aca="true" t="shared" si="37" ref="E114:E119">SUM(C114:D114)</f>
        <v>94</v>
      </c>
      <c r="F114" s="5">
        <f aca="true" t="shared" si="38" ref="F114:F119">IF(E114=MAX($E$113:$E$119),"※","")</f>
      </c>
      <c r="G114" s="6"/>
      <c r="H114" s="5"/>
      <c r="I114" s="5">
        <f aca="true" t="shared" si="39" ref="I114:I119">SUM(G114:H114)</f>
        <v>0</v>
      </c>
      <c r="J114" s="5"/>
    </row>
    <row r="115" spans="1:10" ht="15" thickBot="1" thickTop="1">
      <c r="A115" s="26" t="s">
        <v>64</v>
      </c>
      <c r="B115" s="26">
        <v>3</v>
      </c>
      <c r="C115" s="5">
        <v>46</v>
      </c>
      <c r="D115" s="5">
        <v>44</v>
      </c>
      <c r="E115" s="5">
        <f t="shared" si="37"/>
        <v>90</v>
      </c>
      <c r="F115" s="5">
        <f t="shared" si="38"/>
      </c>
      <c r="G115" s="6"/>
      <c r="H115" s="5"/>
      <c r="I115" s="5">
        <f t="shared" si="39"/>
        <v>0</v>
      </c>
      <c r="J115" s="5"/>
    </row>
    <row r="116" spans="1:10" ht="15" thickBot="1" thickTop="1">
      <c r="A116" s="26" t="s">
        <v>62</v>
      </c>
      <c r="B116" s="31">
        <v>3</v>
      </c>
      <c r="C116" s="5">
        <v>51</v>
      </c>
      <c r="D116" s="5">
        <v>51</v>
      </c>
      <c r="E116" s="5">
        <f t="shared" si="37"/>
        <v>102</v>
      </c>
      <c r="F116" s="5">
        <f t="shared" si="38"/>
      </c>
      <c r="G116" s="6"/>
      <c r="H116" s="5"/>
      <c r="I116" s="5">
        <f t="shared" si="39"/>
        <v>0</v>
      </c>
      <c r="J116" s="5"/>
    </row>
    <row r="117" spans="1:10" ht="15" thickBot="1" thickTop="1">
      <c r="A117" s="26" t="s">
        <v>66</v>
      </c>
      <c r="B117" s="26">
        <v>3</v>
      </c>
      <c r="C117" s="5">
        <v>50</v>
      </c>
      <c r="D117" s="5">
        <v>47</v>
      </c>
      <c r="E117" s="5">
        <f t="shared" si="37"/>
        <v>97</v>
      </c>
      <c r="F117" s="5">
        <f t="shared" si="38"/>
      </c>
      <c r="G117" s="6"/>
      <c r="H117" s="5"/>
      <c r="I117" s="5">
        <f t="shared" si="39"/>
        <v>0</v>
      </c>
      <c r="J117" s="5"/>
    </row>
    <row r="118" spans="1:10" ht="15" thickBot="1" thickTop="1">
      <c r="A118" s="28" t="s">
        <v>112</v>
      </c>
      <c r="B118" s="28">
        <v>3</v>
      </c>
      <c r="C118" s="5"/>
      <c r="D118" s="5"/>
      <c r="E118" s="5">
        <f t="shared" si="37"/>
        <v>0</v>
      </c>
      <c r="F118" s="5">
        <f t="shared" si="38"/>
      </c>
      <c r="G118" s="6"/>
      <c r="H118" s="5"/>
      <c r="I118" s="5">
        <f t="shared" si="39"/>
        <v>0</v>
      </c>
      <c r="J118" s="5"/>
    </row>
    <row r="119" spans="1:10" ht="15" thickBot="1" thickTop="1">
      <c r="A119" s="26" t="s">
        <v>113</v>
      </c>
      <c r="B119" s="28">
        <v>2</v>
      </c>
      <c r="C119" s="5"/>
      <c r="D119" s="5"/>
      <c r="E119" s="5">
        <f t="shared" si="37"/>
        <v>0</v>
      </c>
      <c r="F119" s="5">
        <f t="shared" si="38"/>
      </c>
      <c r="G119" s="6"/>
      <c r="H119" s="5"/>
      <c r="I119" s="5">
        <f t="shared" si="39"/>
        <v>0</v>
      </c>
      <c r="J119" s="5"/>
    </row>
    <row r="120" spans="1:10" ht="15" thickBot="1" thickTop="1">
      <c r="A120" s="8"/>
      <c r="B120" s="16"/>
      <c r="C120" s="2" t="s">
        <v>18</v>
      </c>
      <c r="D120" s="61">
        <f>SUM(E113:E117)-MAX(E113:E117)</f>
        <v>383</v>
      </c>
      <c r="E120" s="61"/>
      <c r="F120" s="61"/>
      <c r="G120" s="4" t="s">
        <v>19</v>
      </c>
      <c r="H120" s="61">
        <f>SUM(I113:I119)-MAX(I113:I119)</f>
        <v>0</v>
      </c>
      <c r="I120" s="61"/>
      <c r="J120" s="61"/>
    </row>
    <row r="121" ht="15" thickBot="1" thickTop="1"/>
    <row r="122" spans="1:10" ht="15" thickBot="1" thickTop="1">
      <c r="A122" s="2" t="s">
        <v>0</v>
      </c>
      <c r="B122" s="62" t="s">
        <v>30</v>
      </c>
      <c r="C122" s="63"/>
      <c r="D122" s="64"/>
      <c r="E122" s="71" t="s">
        <v>143</v>
      </c>
      <c r="F122" s="65"/>
      <c r="G122" s="6">
        <f>SUM(D131,H131)</f>
        <v>693</v>
      </c>
      <c r="H122" s="2" t="s">
        <v>1</v>
      </c>
      <c r="I122" s="66">
        <f>RANK(G122,($G$1,$G$12,$G$34,$G$45,$G$56,$G$89,$G$100,$G$122),1)</f>
        <v>6</v>
      </c>
      <c r="J122" s="66"/>
    </row>
    <row r="123" spans="1:10" ht="15" thickBot="1" thickTop="1">
      <c r="A123" s="2" t="s">
        <v>2</v>
      </c>
      <c r="B123" s="2" t="s">
        <v>3</v>
      </c>
      <c r="C123" s="2" t="s">
        <v>4</v>
      </c>
      <c r="D123" s="2" t="s">
        <v>5</v>
      </c>
      <c r="E123" s="2" t="s">
        <v>6</v>
      </c>
      <c r="F123" s="3"/>
      <c r="G123" s="4" t="s">
        <v>4</v>
      </c>
      <c r="H123" s="2" t="s">
        <v>5</v>
      </c>
      <c r="I123" s="2" t="s">
        <v>6</v>
      </c>
      <c r="J123" s="5"/>
    </row>
    <row r="124" spans="1:10" ht="15" thickBot="1" thickTop="1">
      <c r="A124" s="34" t="s">
        <v>114</v>
      </c>
      <c r="B124" s="35">
        <v>4</v>
      </c>
      <c r="C124" s="5">
        <v>51</v>
      </c>
      <c r="D124" s="5">
        <v>49</v>
      </c>
      <c r="E124" s="5">
        <f>SUM(C124:D124)</f>
        <v>100</v>
      </c>
      <c r="F124" s="5">
        <f>IF(E124=MAX($E$124:$E$130),"※","")</f>
      </c>
      <c r="G124" s="6">
        <v>47</v>
      </c>
      <c r="H124" s="5">
        <v>48</v>
      </c>
      <c r="I124" s="5">
        <f>SUM(G124:H124)</f>
        <v>95</v>
      </c>
      <c r="J124" s="5">
        <f>IF(I124=MAX($I$124:$I$130),"※","")</f>
      </c>
    </row>
    <row r="125" spans="1:10" ht="15" thickBot="1" thickTop="1">
      <c r="A125" s="34" t="s">
        <v>60</v>
      </c>
      <c r="B125" s="26">
        <v>3</v>
      </c>
      <c r="C125" s="5">
        <v>38</v>
      </c>
      <c r="D125" s="5">
        <v>40</v>
      </c>
      <c r="E125" s="5">
        <f aca="true" t="shared" si="40" ref="E125:E130">SUM(C125:D125)</f>
        <v>78</v>
      </c>
      <c r="F125" s="5">
        <f aca="true" t="shared" si="41" ref="F125:F130">IF(E125=MAX($E$124:$E$130),"※","")</f>
      </c>
      <c r="G125" s="6">
        <v>38</v>
      </c>
      <c r="H125" s="5">
        <v>47</v>
      </c>
      <c r="I125" s="5">
        <f aca="true" t="shared" si="42" ref="I125:I130">SUM(G125:H125)</f>
        <v>85</v>
      </c>
      <c r="J125" s="5">
        <f aca="true" t="shared" si="43" ref="J125:J130">IF(I125=MAX($I$124:$I$130),"※","")</f>
      </c>
    </row>
    <row r="126" spans="1:10" ht="15" thickBot="1" thickTop="1">
      <c r="A126" s="26" t="s">
        <v>61</v>
      </c>
      <c r="B126" s="32">
        <v>2</v>
      </c>
      <c r="C126" s="5">
        <v>42</v>
      </c>
      <c r="D126" s="5">
        <v>41</v>
      </c>
      <c r="E126" s="5">
        <f t="shared" si="40"/>
        <v>83</v>
      </c>
      <c r="F126" s="5">
        <f t="shared" si="41"/>
      </c>
      <c r="G126" s="6">
        <v>41</v>
      </c>
      <c r="H126" s="5">
        <v>40</v>
      </c>
      <c r="I126" s="5">
        <f t="shared" si="42"/>
        <v>81</v>
      </c>
      <c r="J126" s="5">
        <f t="shared" si="43"/>
      </c>
    </row>
    <row r="127" spans="1:10" ht="15" thickBot="1" thickTop="1">
      <c r="A127" s="26" t="s">
        <v>115</v>
      </c>
      <c r="B127" s="30">
        <v>2</v>
      </c>
      <c r="C127" s="5"/>
      <c r="D127" s="5"/>
      <c r="E127" s="5">
        <f t="shared" si="40"/>
        <v>0</v>
      </c>
      <c r="F127" s="5">
        <f t="shared" si="41"/>
      </c>
      <c r="G127" s="6">
        <v>74</v>
      </c>
      <c r="H127" s="5">
        <v>82</v>
      </c>
      <c r="I127" s="5">
        <f t="shared" si="42"/>
        <v>156</v>
      </c>
      <c r="J127" s="5" t="str">
        <f t="shared" si="43"/>
        <v>※</v>
      </c>
    </row>
    <row r="128" spans="1:10" ht="15" thickBot="1" thickTop="1">
      <c r="A128" s="31" t="s">
        <v>116</v>
      </c>
      <c r="B128" s="32">
        <v>2</v>
      </c>
      <c r="C128" s="5"/>
      <c r="D128" s="5"/>
      <c r="E128" s="5">
        <f t="shared" si="40"/>
        <v>0</v>
      </c>
      <c r="F128" s="5">
        <f t="shared" si="41"/>
      </c>
      <c r="G128" s="6"/>
      <c r="H128" s="5"/>
      <c r="I128" s="5">
        <f t="shared" si="42"/>
        <v>0</v>
      </c>
      <c r="J128" s="5">
        <f t="shared" si="43"/>
      </c>
    </row>
    <row r="129" spans="1:10" ht="15" thickBot="1" thickTop="1">
      <c r="A129" s="26" t="s">
        <v>117</v>
      </c>
      <c r="B129" s="30">
        <v>2</v>
      </c>
      <c r="C129" s="5">
        <v>57</v>
      </c>
      <c r="D129" s="5">
        <v>66</v>
      </c>
      <c r="E129" s="5">
        <f t="shared" si="40"/>
        <v>123</v>
      </c>
      <c r="F129" s="5" t="str">
        <f t="shared" si="41"/>
        <v>※</v>
      </c>
      <c r="G129" s="6"/>
      <c r="H129" s="5"/>
      <c r="I129" s="5">
        <f t="shared" si="42"/>
        <v>0</v>
      </c>
      <c r="J129" s="5">
        <f t="shared" si="43"/>
      </c>
    </row>
    <row r="130" spans="1:10" ht="15" thickBot="1" thickTop="1">
      <c r="A130" s="28" t="s">
        <v>118</v>
      </c>
      <c r="B130" s="29">
        <v>1</v>
      </c>
      <c r="C130" s="5">
        <v>46</v>
      </c>
      <c r="D130" s="5">
        <v>41</v>
      </c>
      <c r="E130" s="5">
        <f t="shared" si="40"/>
        <v>87</v>
      </c>
      <c r="F130" s="5">
        <f t="shared" si="41"/>
      </c>
      <c r="G130" s="6">
        <v>42</v>
      </c>
      <c r="H130" s="5">
        <v>42</v>
      </c>
      <c r="I130" s="5">
        <f t="shared" si="42"/>
        <v>84</v>
      </c>
      <c r="J130" s="5">
        <f t="shared" si="43"/>
      </c>
    </row>
    <row r="131" spans="1:10" ht="15" thickBot="1" thickTop="1">
      <c r="A131" s="8"/>
      <c r="B131" s="16"/>
      <c r="C131" s="2" t="s">
        <v>18</v>
      </c>
      <c r="D131" s="61">
        <f>SUM(E124:E130)-MAX(E124:E130)</f>
        <v>348</v>
      </c>
      <c r="E131" s="61"/>
      <c r="F131" s="61"/>
      <c r="G131" s="4" t="s">
        <v>19</v>
      </c>
      <c r="H131" s="61">
        <f>SUM(I124:I130)-MAX(I124:I130)</f>
        <v>345</v>
      </c>
      <c r="I131" s="61"/>
      <c r="J131" s="61"/>
    </row>
    <row r="132" spans="1:2" s="39" customFormat="1" ht="15" thickBot="1" thickTop="1">
      <c r="A132" s="24"/>
      <c r="B132" s="24"/>
    </row>
    <row r="133" spans="1:10" ht="15" thickBot="1" thickTop="1">
      <c r="A133" s="2" t="s">
        <v>0</v>
      </c>
      <c r="B133" s="62" t="s">
        <v>124</v>
      </c>
      <c r="C133" s="63"/>
      <c r="D133" s="64"/>
      <c r="E133" s="71" t="s">
        <v>143</v>
      </c>
      <c r="F133" s="65"/>
      <c r="G133" s="6">
        <f>SUM(D142,H142)</f>
        <v>402</v>
      </c>
      <c r="H133" s="2" t="s">
        <v>1</v>
      </c>
      <c r="I133" s="66">
        <v>13</v>
      </c>
      <c r="J133" s="66"/>
    </row>
    <row r="134" spans="1:10" ht="15" thickBot="1" thickTop="1">
      <c r="A134" s="2" t="s">
        <v>2</v>
      </c>
      <c r="B134" s="2" t="s">
        <v>3</v>
      </c>
      <c r="C134" s="2" t="s">
        <v>4</v>
      </c>
      <c r="D134" s="2" t="s">
        <v>5</v>
      </c>
      <c r="E134" s="2" t="s">
        <v>6</v>
      </c>
      <c r="F134" s="3"/>
      <c r="G134" s="4" t="s">
        <v>4</v>
      </c>
      <c r="H134" s="2" t="s">
        <v>5</v>
      </c>
      <c r="I134" s="2" t="s">
        <v>6</v>
      </c>
      <c r="J134" s="5"/>
    </row>
    <row r="135" spans="1:10" ht="15" thickBot="1" thickTop="1">
      <c r="A135" s="34" t="s">
        <v>125</v>
      </c>
      <c r="B135" s="35">
        <v>4</v>
      </c>
      <c r="C135" s="5">
        <v>55</v>
      </c>
      <c r="D135" s="5">
        <v>57</v>
      </c>
      <c r="E135" s="5">
        <f>SUM(C135:D135)</f>
        <v>112</v>
      </c>
      <c r="F135" s="5"/>
      <c r="G135" s="6"/>
      <c r="H135" s="5"/>
      <c r="I135" s="5">
        <f>SUM(G135:H135)</f>
        <v>0</v>
      </c>
      <c r="J135" s="5"/>
    </row>
    <row r="136" spans="1:10" ht="15" thickBot="1" thickTop="1">
      <c r="A136" s="34" t="s">
        <v>126</v>
      </c>
      <c r="B136" s="26">
        <v>3</v>
      </c>
      <c r="C136" s="5">
        <v>40</v>
      </c>
      <c r="D136" s="5">
        <v>49</v>
      </c>
      <c r="E136" s="5">
        <f aca="true" t="shared" si="44" ref="E136:E141">SUM(C136:D136)</f>
        <v>89</v>
      </c>
      <c r="F136" s="5"/>
      <c r="G136" s="6"/>
      <c r="H136" s="5"/>
      <c r="I136" s="5">
        <f aca="true" t="shared" si="45" ref="I136:I141">SUM(G136:H136)</f>
        <v>0</v>
      </c>
      <c r="J136" s="5"/>
    </row>
    <row r="137" spans="1:10" ht="15" thickBot="1" thickTop="1">
      <c r="A137" s="26" t="s">
        <v>127</v>
      </c>
      <c r="B137" s="32">
        <v>3</v>
      </c>
      <c r="C137" s="5">
        <v>62</v>
      </c>
      <c r="D137" s="5">
        <v>57</v>
      </c>
      <c r="E137" s="5">
        <f t="shared" si="44"/>
        <v>119</v>
      </c>
      <c r="F137" s="5"/>
      <c r="G137" s="6"/>
      <c r="H137" s="5"/>
      <c r="I137" s="5">
        <f t="shared" si="45"/>
        <v>0</v>
      </c>
      <c r="J137" s="5"/>
    </row>
    <row r="138" spans="1:10" ht="15" thickBot="1" thickTop="1">
      <c r="A138" s="26" t="s">
        <v>128</v>
      </c>
      <c r="B138" s="30">
        <v>2</v>
      </c>
      <c r="C138" s="5"/>
      <c r="D138" s="5"/>
      <c r="E138" s="5">
        <f t="shared" si="44"/>
        <v>0</v>
      </c>
      <c r="F138" s="5"/>
      <c r="G138" s="6"/>
      <c r="H138" s="5"/>
      <c r="I138" s="5">
        <f t="shared" si="45"/>
        <v>0</v>
      </c>
      <c r="J138" s="5"/>
    </row>
    <row r="139" spans="1:10" ht="15" thickBot="1" thickTop="1">
      <c r="A139" s="31" t="s">
        <v>129</v>
      </c>
      <c r="B139" s="32">
        <v>1</v>
      </c>
      <c r="C139" s="5">
        <v>38</v>
      </c>
      <c r="D139" s="5">
        <v>44</v>
      </c>
      <c r="E139" s="5">
        <f t="shared" si="44"/>
        <v>82</v>
      </c>
      <c r="F139" s="5"/>
      <c r="G139" s="6"/>
      <c r="H139" s="5"/>
      <c r="I139" s="5">
        <f t="shared" si="45"/>
        <v>0</v>
      </c>
      <c r="J139" s="5"/>
    </row>
    <row r="140" spans="1:10" ht="15" thickBot="1" thickTop="1">
      <c r="A140" s="26"/>
      <c r="B140" s="30"/>
      <c r="C140" s="5"/>
      <c r="D140" s="5"/>
      <c r="E140" s="5">
        <f t="shared" si="44"/>
        <v>0</v>
      </c>
      <c r="F140" s="5"/>
      <c r="G140" s="6"/>
      <c r="H140" s="5"/>
      <c r="I140" s="5">
        <f t="shared" si="45"/>
        <v>0</v>
      </c>
      <c r="J140" s="5"/>
    </row>
    <row r="141" spans="1:10" ht="15" thickBot="1" thickTop="1">
      <c r="A141" s="28"/>
      <c r="B141" s="29"/>
      <c r="C141" s="5"/>
      <c r="D141" s="5"/>
      <c r="E141" s="5">
        <f t="shared" si="44"/>
        <v>0</v>
      </c>
      <c r="F141" s="5"/>
      <c r="G141" s="6"/>
      <c r="H141" s="5"/>
      <c r="I141" s="5">
        <f t="shared" si="45"/>
        <v>0</v>
      </c>
      <c r="J141" s="5"/>
    </row>
    <row r="142" spans="1:10" ht="15" thickBot="1" thickTop="1">
      <c r="A142" s="8"/>
      <c r="B142" s="16"/>
      <c r="C142" s="2" t="s">
        <v>7</v>
      </c>
      <c r="D142" s="61">
        <f>SUM(E135:E141)</f>
        <v>402</v>
      </c>
      <c r="E142" s="61"/>
      <c r="F142" s="61"/>
      <c r="G142" s="4" t="s">
        <v>8</v>
      </c>
      <c r="H142" s="61">
        <f>SUM(I135:I141)-MAX(I135:I141)</f>
        <v>0</v>
      </c>
      <c r="I142" s="61"/>
      <c r="J142" s="61"/>
    </row>
    <row r="143" ht="14.25" thickTop="1"/>
  </sheetData>
  <sheetProtection/>
  <mergeCells count="65">
    <mergeCell ref="I12:J12"/>
    <mergeCell ref="B111:D111"/>
    <mergeCell ref="I34:J34"/>
    <mergeCell ref="H21:J21"/>
    <mergeCell ref="H43:J43"/>
    <mergeCell ref="B1:D1"/>
    <mergeCell ref="E1:F1"/>
    <mergeCell ref="I1:J1"/>
    <mergeCell ref="D10:F10"/>
    <mergeCell ref="H10:J10"/>
    <mergeCell ref="B12:D12"/>
    <mergeCell ref="E12:F12"/>
    <mergeCell ref="I56:J56"/>
    <mergeCell ref="D21:F21"/>
    <mergeCell ref="H65:J65"/>
    <mergeCell ref="B23:D23"/>
    <mergeCell ref="E23:F23"/>
    <mergeCell ref="I23:J23"/>
    <mergeCell ref="D32:F32"/>
    <mergeCell ref="H32:J32"/>
    <mergeCell ref="B34:D34"/>
    <mergeCell ref="E34:F34"/>
    <mergeCell ref="I78:J78"/>
    <mergeCell ref="D43:F43"/>
    <mergeCell ref="H87:J87"/>
    <mergeCell ref="B45:D45"/>
    <mergeCell ref="E45:F45"/>
    <mergeCell ref="I45:J45"/>
    <mergeCell ref="D54:F54"/>
    <mergeCell ref="H54:J54"/>
    <mergeCell ref="B56:D56"/>
    <mergeCell ref="E56:F56"/>
    <mergeCell ref="I100:J100"/>
    <mergeCell ref="D65:F65"/>
    <mergeCell ref="H109:J109"/>
    <mergeCell ref="B67:D67"/>
    <mergeCell ref="E67:F67"/>
    <mergeCell ref="I67:J67"/>
    <mergeCell ref="D76:F76"/>
    <mergeCell ref="H76:J76"/>
    <mergeCell ref="B78:D78"/>
    <mergeCell ref="E78:F78"/>
    <mergeCell ref="E122:F122"/>
    <mergeCell ref="D87:F87"/>
    <mergeCell ref="H131:J131"/>
    <mergeCell ref="B89:D89"/>
    <mergeCell ref="E89:F89"/>
    <mergeCell ref="I89:J89"/>
    <mergeCell ref="D98:F98"/>
    <mergeCell ref="H98:J98"/>
    <mergeCell ref="B100:D100"/>
    <mergeCell ref="E100:F100"/>
    <mergeCell ref="I122:J122"/>
    <mergeCell ref="D109:F109"/>
    <mergeCell ref="E111:F111"/>
    <mergeCell ref="I111:J111"/>
    <mergeCell ref="D142:F142"/>
    <mergeCell ref="H142:J142"/>
    <mergeCell ref="D131:F131"/>
    <mergeCell ref="D120:F120"/>
    <mergeCell ref="H120:J120"/>
    <mergeCell ref="B122:D122"/>
    <mergeCell ref="B133:D133"/>
    <mergeCell ref="E133:F133"/>
    <mergeCell ref="I133:J133"/>
  </mergeCells>
  <printOptions horizontalCentered="1"/>
  <pageMargins left="1.6535433070866143" right="0.7874015748031497" top="0.6692913385826772" bottom="0.984251968503937" header="0.5118110236220472" footer="0.5118110236220472"/>
  <pageSetup horizontalDpi="300" verticalDpi="300" orientation="landscape" paperSize="9" r:id="rId1"/>
  <headerFooter alignWithMargins="0">
    <oddHeader>&amp;L&amp;8H24 関西学生男子春季2,3部校学校対抗戦&amp;R&amp;P</oddHeader>
    <oddFooter>&amp;R&amp;"ＭＳ Ｐゴシック,太字"&amp;22関西学生ゴルフ連盟
</oddFooter>
  </headerFooter>
  <rowBreaks count="4" manualBreakCount="4">
    <brk id="33" max="255" man="1"/>
    <brk id="66" max="255" man="1"/>
    <brk id="99" max="255" man="1"/>
    <brk id="132" max="9" man="1"/>
  </rowBreaks>
  <ignoredErrors>
    <ignoredError sqref="E3:E6 E7:E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4">
      <selection activeCell="A1" sqref="A1:A6"/>
    </sheetView>
  </sheetViews>
  <sheetFormatPr defaultColWidth="9.00390625" defaultRowHeight="13.5"/>
  <cols>
    <col min="1" max="1" width="59.375" style="0" customWidth="1"/>
  </cols>
  <sheetData>
    <row r="1" ht="13.5">
      <c r="A1" s="68" t="s">
        <v>119</v>
      </c>
    </row>
    <row r="2" ht="13.5">
      <c r="A2" s="68"/>
    </row>
    <row r="3" ht="13.5">
      <c r="A3" s="68"/>
    </row>
    <row r="4" ht="13.5">
      <c r="A4" s="68"/>
    </row>
    <row r="5" ht="13.5">
      <c r="A5" s="68"/>
    </row>
    <row r="6" ht="162.75" customHeight="1">
      <c r="A6" s="68"/>
    </row>
  </sheetData>
  <sheetProtection/>
  <mergeCells count="1">
    <mergeCell ref="A1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関西学生ゴルフ連盟</dc:creator>
  <cp:keywords/>
  <dc:description/>
  <cp:lastModifiedBy>ksgu</cp:lastModifiedBy>
  <cp:lastPrinted>2012-05-10T04:34:29Z</cp:lastPrinted>
  <dcterms:created xsi:type="dcterms:W3CDTF">2009-09-01T07:30:20Z</dcterms:created>
  <dcterms:modified xsi:type="dcterms:W3CDTF">2012-05-10T04:35:03Z</dcterms:modified>
  <cp:category/>
  <cp:version/>
  <cp:contentType/>
  <cp:contentStatus/>
</cp:coreProperties>
</file>